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9640" windowHeight="19280" activeTab="0"/>
  </bookViews>
  <sheets>
    <sheet name="UOMINI" sheetId="1" r:id="rId1"/>
    <sheet name="DONNE" sheetId="2" r:id="rId2"/>
  </sheets>
  <definedNames>
    <definedName name="Excel_BuiltIn_Print_Area_1" localSheetId="1">'DONNE'!$A$3:$P$31</definedName>
    <definedName name="Excel_BuiltIn_Print_Area_1">'UOMINI'!$A$3:$P$120</definedName>
  </definedNames>
  <calcPr fullCalcOnLoad="1"/>
</workbook>
</file>

<file path=xl/sharedStrings.xml><?xml version="1.0" encoding="utf-8"?>
<sst xmlns="http://schemas.openxmlformats.org/spreadsheetml/2006/main" count="391" uniqueCount="199">
  <si>
    <t>7 - MVM</t>
  </si>
  <si>
    <t>3 - CPR</t>
  </si>
  <si>
    <t>7 - CPR</t>
  </si>
  <si>
    <t>28° Attraverso Cesenatico</t>
  </si>
  <si>
    <t>BEZZI CLAUDIO</t>
  </si>
  <si>
    <t>VALDISERRI MARCO</t>
  </si>
  <si>
    <t>PIRONI MATTIA</t>
  </si>
  <si>
    <t>CANDOLFO MASSIMILIANO</t>
  </si>
  <si>
    <t>CESENA</t>
  </si>
  <si>
    <t>KM.15,000</t>
  </si>
  <si>
    <t>41° Giro dei Gessi</t>
  </si>
  <si>
    <t>9 - CPR</t>
  </si>
  <si>
    <t>DI LILLO NICOLO</t>
  </si>
  <si>
    <t>GIANNATTASIO FABIO</t>
  </si>
  <si>
    <t>1B</t>
  </si>
  <si>
    <t>1C</t>
  </si>
  <si>
    <t>1D</t>
  </si>
  <si>
    <t>F1</t>
  </si>
  <si>
    <t>ANTOGNOLI LUCIA</t>
  </si>
  <si>
    <t>1°</t>
  </si>
  <si>
    <t>2°</t>
  </si>
  <si>
    <t>3°</t>
  </si>
  <si>
    <t>SCADASSA JENNIFER</t>
  </si>
  <si>
    <t>BOCCAROSSA LUCA</t>
  </si>
  <si>
    <t>RASTELLI ERICA</t>
  </si>
  <si>
    <t>RONCHI CINZIA</t>
  </si>
  <si>
    <t>RICCI WILMA</t>
  </si>
  <si>
    <t>FABI GIACOMO</t>
  </si>
  <si>
    <t>PENSALFINE ALBERTO</t>
  </si>
  <si>
    <t>PETRUCCI LUCA</t>
  </si>
  <si>
    <t>PASOLINI GIANCARLO</t>
  </si>
  <si>
    <t>PARRAVICINI MAURIZIO</t>
  </si>
  <si>
    <t>PIASTRA MAURO</t>
  </si>
  <si>
    <t>MAINARDI MARCO</t>
  </si>
  <si>
    <t>CECCHINI MASSIMILIANO</t>
  </si>
  <si>
    <t>SALVATORI DENIS</t>
  </si>
  <si>
    <t>PUPI BIANKA</t>
  </si>
  <si>
    <t>PANSARDI GIACOMO</t>
  </si>
  <si>
    <t>SANTUCCI MAURIZIO</t>
  </si>
  <si>
    <t>TERENZI FRANCESCO</t>
  </si>
  <si>
    <t>MONTESCUDO</t>
  </si>
  <si>
    <t>30° - Maratonina di Primavera</t>
  </si>
  <si>
    <t>KM.11,000</t>
  </si>
  <si>
    <t>MONTANARI MARCO 64</t>
  </si>
  <si>
    <t>FANTINI FABIO</t>
  </si>
  <si>
    <t>ROSCIO MARCO</t>
  </si>
  <si>
    <t>CALBUCCI FEDERICO</t>
  </si>
  <si>
    <t>DE MILATO STEFANO</t>
  </si>
  <si>
    <t>MASINI FABIO</t>
  </si>
  <si>
    <t>SARTI ALEX</t>
  </si>
  <si>
    <t>DE ANGELIS MATTEO</t>
  </si>
  <si>
    <t>TORDI SIMONE</t>
  </si>
  <si>
    <t>LEARDINI LORENZO</t>
  </si>
  <si>
    <t>MONTANARI MARCO 70</t>
  </si>
  <si>
    <t>TOMASSONI CRISTIAN</t>
  </si>
  <si>
    <t>GALLI LAURA</t>
  </si>
  <si>
    <t>MIGLIOZZI DANIELA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</si>
  <si>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7 gare. Ai fini della classifica generale si dovranno necessariamente scartare i peggiori 3 risultati (compresa la mancata partecipazione).   </t>
  </si>
  <si>
    <t>DI ANGILLA JESSICA</t>
  </si>
  <si>
    <t>GIANNINI ANGELO</t>
  </si>
  <si>
    <t>FORNASIERO IVAN</t>
  </si>
  <si>
    <t>MAIOLI MATTEO</t>
  </si>
  <si>
    <t>NEROZZI FABRIZIO</t>
  </si>
  <si>
    <t>CARBONE LUIGI</t>
  </si>
  <si>
    <t>BANNO' GIUSEPPE</t>
  </si>
  <si>
    <t>COSTANTINI DELIA</t>
  </si>
  <si>
    <t>AMADIO DIEGO</t>
  </si>
  <si>
    <t>MANGANO SALVATORE</t>
  </si>
  <si>
    <t>ZAVAGNINI MICHELE</t>
  </si>
  <si>
    <t>GUALTIERI MAURO</t>
  </si>
  <si>
    <t>BOMBARDI GABRIELE</t>
  </si>
  <si>
    <t>MENGHI ALESSANDRO</t>
  </si>
  <si>
    <t>5° GP MISANO</t>
  </si>
  <si>
    <t>PORCELLINI ROSSELLA</t>
  </si>
  <si>
    <t>PATTI AURORA</t>
  </si>
  <si>
    <t>SANTINI ELISA</t>
  </si>
  <si>
    <t>CIUFFOLI ANDREA</t>
  </si>
  <si>
    <t>BARTOLOMEI DANIELE</t>
  </si>
  <si>
    <t>MANDELLI RICHARD</t>
  </si>
  <si>
    <t>PRONTI FABRIZIO</t>
  </si>
  <si>
    <t>SPANO' FILIPPO</t>
  </si>
  <si>
    <t>RAMPONI ROBERTO</t>
  </si>
  <si>
    <t>ZANFINI ILARIO</t>
  </si>
  <si>
    <t>RIGHETTI MASSIMO</t>
  </si>
  <si>
    <t>FRONZONI MASSIMILIANO</t>
  </si>
  <si>
    <t>CECCHINI STEFANO</t>
  </si>
  <si>
    <t>CESENATICO</t>
  </si>
  <si>
    <t>1 - CPR</t>
  </si>
  <si>
    <t xml:space="preserve">38° - Strariccione </t>
  </si>
  <si>
    <t>Trofeo Crazi Bar</t>
  </si>
  <si>
    <t>44° Maratonina dei Laghi</t>
  </si>
  <si>
    <t>MACIANO</t>
  </si>
  <si>
    <t>7 Borgate Macianesi</t>
  </si>
  <si>
    <t>33° STRAPAZEDA</t>
  </si>
  <si>
    <t>44° Marcialonga sul Rubicone</t>
  </si>
  <si>
    <t>42° Cheursa dei Becchi</t>
  </si>
  <si>
    <t>BIANCHI DANIELE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</si>
  <si>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</si>
  <si>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</si>
  <si>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</si>
  <si>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</si>
  <si>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</si>
  <si>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</si>
  <si>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</si>
  <si>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SEMPRINI IVAN 76</t>
  </si>
  <si>
    <t>GIAVOLUCCI MIRCA</t>
  </si>
  <si>
    <t>FUZZI ANDREA</t>
  </si>
  <si>
    <t>CASADEI MIRCO</t>
  </si>
  <si>
    <t>RUSCELLI DAVIDE</t>
  </si>
  <si>
    <t>GALVANI GIANLUCA</t>
  </si>
  <si>
    <t>RIMINI</t>
  </si>
  <si>
    <t>KM.21,097</t>
  </si>
  <si>
    <t>Totale di giornata</t>
  </si>
  <si>
    <t>GREGORETTI STEFANO</t>
  </si>
  <si>
    <t>UGOLINI DAVIDE</t>
  </si>
  <si>
    <t>SPARAVENTI DAVIDE</t>
  </si>
  <si>
    <t>GIULIANELLI ENRICO</t>
  </si>
  <si>
    <t>IMOLA FABIO</t>
  </si>
  <si>
    <t>VILLA MASSIMILIANO</t>
  </si>
  <si>
    <t>SIBONI FIORENZO</t>
  </si>
  <si>
    <t>MASIA CRISTIAN</t>
  </si>
  <si>
    <t>SABATINI RAFFAELE</t>
  </si>
  <si>
    <t>MONTANI MICHELE</t>
  </si>
  <si>
    <t>DILUIGI DANIELE</t>
  </si>
  <si>
    <t>MISANO</t>
  </si>
  <si>
    <t>1 - MVM</t>
  </si>
  <si>
    <t>2 - MVM</t>
  </si>
  <si>
    <t>RICCIONE</t>
  </si>
  <si>
    <t>KM.12,000</t>
  </si>
  <si>
    <t>3 - MVM</t>
  </si>
  <si>
    <t>A2</t>
  </si>
  <si>
    <t>BASCHETTI ENRICO</t>
  </si>
  <si>
    <t>FRANCOLINI CRISTIAN</t>
  </si>
  <si>
    <t>ANTONIOLI FRANCESCO</t>
  </si>
  <si>
    <t>SQUILLACE ANGELO</t>
  </si>
  <si>
    <t>PALMA DANIELE</t>
  </si>
  <si>
    <t>PETRILLO SALVATORE</t>
  </si>
  <si>
    <t>DELL'AQUILA STEFANIA</t>
  </si>
  <si>
    <t>TIRINCANTI DOMINIQUE</t>
  </si>
  <si>
    <t>CONTI ANTONIO</t>
  </si>
  <si>
    <t>BELLEI RENZA</t>
  </si>
  <si>
    <t>PIVATO FILIPPO</t>
  </si>
  <si>
    <t>BIANCHETTO ANTONIO</t>
  </si>
  <si>
    <t>VANNUCCI MATTEO</t>
  </si>
  <si>
    <t>BACCHINI FABIO</t>
  </si>
  <si>
    <t>PEPE ANTONIO</t>
  </si>
  <si>
    <t>CALIENDI ANDREA</t>
  </si>
  <si>
    <t>MATTEI EMANUELE</t>
  </si>
  <si>
    <t>CARRIERE SERGIO</t>
  </si>
  <si>
    <t>F2</t>
  </si>
  <si>
    <t>KM.10,000</t>
  </si>
  <si>
    <t>STRARIMINI</t>
  </si>
  <si>
    <t>4 - MVM</t>
  </si>
  <si>
    <t>SANT'ANGELO DI GATTEO</t>
  </si>
  <si>
    <t>KM. 10,000</t>
  </si>
  <si>
    <t>6 - CPR</t>
  </si>
  <si>
    <t>KM.14,000</t>
  </si>
  <si>
    <t>5 - MVM</t>
  </si>
  <si>
    <t>6 - MVM</t>
  </si>
  <si>
    <t>MAGNANI FILIPPO</t>
  </si>
  <si>
    <t>SARTINI DANIELE</t>
  </si>
  <si>
    <t>GOZZI PIERLUIGI</t>
  </si>
  <si>
    <t>GRANDICELLI ALBERTO</t>
  </si>
  <si>
    <t>ZANI MASSIMILIANO</t>
  </si>
  <si>
    <t>BERARDI ANDREA</t>
  </si>
  <si>
    <t>G</t>
  </si>
  <si>
    <t>H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</si>
  <si>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</si>
  <si>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</si>
  <si>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</si>
  <si>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</si>
  <si>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</si>
  <si>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</si>
  <si>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</si>
  <si>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</si>
  <si>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</si>
  <si>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</si>
  <si>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</si>
  <si>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</si>
  <si>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</si>
  <si>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</si>
  <si>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</si>
  <si>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</si>
  <si>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</si>
  <si>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</si>
  <si>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</si>
  <si>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</si>
  <si>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</si>
  <si>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</si>
  <si>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CAT.</t>
  </si>
  <si>
    <t>B</t>
  </si>
  <si>
    <t>C</t>
  </si>
  <si>
    <t>D</t>
  </si>
  <si>
    <t>VENERANDI MARTINO</t>
  </si>
  <si>
    <t>MERCINI ISABELLA</t>
  </si>
  <si>
    <t>GARA</t>
  </si>
  <si>
    <t>SANTARCANGELO</t>
  </si>
  <si>
    <t>BAN GIORGIO</t>
  </si>
  <si>
    <t>RONCHI DIEGO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</si>
</sst>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21" fillId="10" borderId="3" applyNumberFormat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0" fillId="14" borderId="4" applyNumberFormat="0" applyFont="0" applyAlignment="0" applyProtection="0"/>
    <xf numFmtId="0" fontId="18" fillId="2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16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16" fontId="6" fillId="17" borderId="11" xfId="0" applyNumberFormat="1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0" fontId="3" fillId="18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18" borderId="1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5" xfId="0" applyFont="1" applyFill="1" applyBorder="1" applyAlignment="1">
      <alignment/>
    </xf>
    <xf numFmtId="0" fontId="8" fillId="17" borderId="15" xfId="0" applyFont="1" applyFill="1" applyBorder="1" applyAlignment="1">
      <alignment/>
    </xf>
    <xf numFmtId="0" fontId="8" fillId="17" borderId="15" xfId="0" applyFont="1" applyFill="1" applyBorder="1" applyAlignment="1">
      <alignment/>
    </xf>
    <xf numFmtId="0" fontId="26" fillId="0" borderId="0" xfId="0" applyFont="1" applyFill="1" applyAlignment="1">
      <alignment/>
    </xf>
    <xf numFmtId="0" fontId="5" fillId="17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1"/>
  <sheetViews>
    <sheetView tabSelected="1" zoomScale="75" zoomScaleNormal="75" zoomScalePageLayoutView="0" workbookViewId="0" topLeftCell="A1">
      <pane xSplit="3" topLeftCell="H1" activePane="topRight" state="frozen"/>
      <selection pane="topLeft" activeCell="A63" sqref="A63"/>
      <selection pane="topRight" activeCell="R14" sqref="R14"/>
    </sheetView>
  </sheetViews>
  <sheetFormatPr defaultColWidth="11.57421875" defaultRowHeight="12.75"/>
  <cols>
    <col min="1" max="2" width="7.7109375" style="1" customWidth="1"/>
    <col min="3" max="3" width="32.00390625" style="1" customWidth="1"/>
    <col min="4" max="4" width="14.00390625" style="1" bestFit="1" customWidth="1"/>
    <col min="5" max="5" width="14.00390625" style="1" customWidth="1"/>
    <col min="6" max="6" width="32.7109375" style="1" bestFit="1" customWidth="1"/>
    <col min="7" max="8" width="32.7109375" style="1" customWidth="1"/>
    <col min="9" max="9" width="22.421875" style="1" customWidth="1"/>
    <col min="10" max="10" width="32.7109375" style="1" bestFit="1" customWidth="1"/>
    <col min="11" max="11" width="32.7109375" style="1" customWidth="1"/>
    <col min="12" max="12" width="25.7109375" style="1" bestFit="1" customWidth="1"/>
    <col min="13" max="13" width="22.421875" style="1" bestFit="1" customWidth="1"/>
    <col min="14" max="14" width="16.00390625" style="1" bestFit="1" customWidth="1"/>
    <col min="15" max="15" width="19.421875" style="1" bestFit="1" customWidth="1"/>
    <col min="16" max="16" width="15.421875" style="1" bestFit="1" customWidth="1"/>
    <col min="17" max="16384" width="11.421875" style="1" customWidth="1"/>
  </cols>
  <sheetData>
    <row r="2" spans="1:16" s="4" customFormat="1" ht="64.5" customHeight="1">
      <c r="A2" s="5"/>
      <c r="B2" s="5"/>
      <c r="C2" s="38">
        <v>2016</v>
      </c>
      <c r="D2" s="37"/>
      <c r="E2" s="5"/>
      <c r="F2" s="53" t="s">
        <v>57</v>
      </c>
      <c r="G2" s="54"/>
      <c r="H2" s="54"/>
      <c r="I2" s="54"/>
      <c r="J2" s="54"/>
      <c r="K2" s="54"/>
      <c r="L2" s="54"/>
      <c r="M2" s="54"/>
      <c r="N2" s="54"/>
      <c r="O2" s="55"/>
      <c r="P2" s="41"/>
    </row>
    <row r="3" spans="1:13" ht="15" customHeight="1">
      <c r="A3" s="3"/>
      <c r="B3" s="3"/>
      <c r="C3" s="3"/>
      <c r="J3" s="4"/>
      <c r="K3" s="4"/>
      <c r="L3" s="2"/>
      <c r="M3" s="2"/>
    </row>
    <row r="4" spans="1:16" ht="30" customHeight="1">
      <c r="A4" s="3"/>
      <c r="B4" s="3"/>
      <c r="C4" s="10" t="s">
        <v>169</v>
      </c>
      <c r="D4" s="40">
        <v>1</v>
      </c>
      <c r="E4" s="40">
        <v>2</v>
      </c>
      <c r="F4" s="40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  <c r="P4" s="42"/>
    </row>
    <row r="5" spans="3:16" s="6" customFormat="1" ht="30" customHeight="1">
      <c r="C5" s="10" t="s">
        <v>170</v>
      </c>
      <c r="D5" s="33">
        <v>42428</v>
      </c>
      <c r="E5" s="32">
        <v>42442</v>
      </c>
      <c r="F5" s="33">
        <v>42078</v>
      </c>
      <c r="G5" s="33">
        <v>42463</v>
      </c>
      <c r="H5" s="33">
        <v>42470</v>
      </c>
      <c r="I5" s="32">
        <v>42498</v>
      </c>
      <c r="J5" s="33">
        <v>42505</v>
      </c>
      <c r="K5" s="33">
        <v>42596</v>
      </c>
      <c r="L5" s="32">
        <v>42610</v>
      </c>
      <c r="M5" s="32">
        <v>42638</v>
      </c>
      <c r="N5" s="32">
        <v>42680</v>
      </c>
      <c r="O5" s="33">
        <v>42694</v>
      </c>
      <c r="P5" s="43"/>
    </row>
    <row r="6" spans="3:16" s="16" customFormat="1" ht="38.25" customHeight="1">
      <c r="C6" s="10" t="s">
        <v>171</v>
      </c>
      <c r="D6" s="13" t="s">
        <v>124</v>
      </c>
      <c r="E6" s="13" t="s">
        <v>86</v>
      </c>
      <c r="F6" s="13" t="s">
        <v>110</v>
      </c>
      <c r="G6" s="13" t="s">
        <v>127</v>
      </c>
      <c r="H6" s="13" t="s">
        <v>40</v>
      </c>
      <c r="I6" s="19" t="s">
        <v>167</v>
      </c>
      <c r="J6" s="13" t="s">
        <v>110</v>
      </c>
      <c r="K6" s="13" t="s">
        <v>91</v>
      </c>
      <c r="L6" s="19" t="s">
        <v>153</v>
      </c>
      <c r="M6" s="13" t="s">
        <v>168</v>
      </c>
      <c r="N6" s="19" t="s">
        <v>8</v>
      </c>
      <c r="O6" s="19" t="s">
        <v>196</v>
      </c>
      <c r="P6" s="43"/>
    </row>
    <row r="7" spans="1:16" ht="30" customHeight="1">
      <c r="A7" s="4"/>
      <c r="B7" s="4"/>
      <c r="C7" s="10" t="s">
        <v>172</v>
      </c>
      <c r="D7" s="13" t="s">
        <v>150</v>
      </c>
      <c r="E7" s="13" t="s">
        <v>150</v>
      </c>
      <c r="F7" s="13" t="s">
        <v>111</v>
      </c>
      <c r="G7" s="19" t="s">
        <v>128</v>
      </c>
      <c r="H7" s="13" t="s">
        <v>42</v>
      </c>
      <c r="I7" s="19" t="s">
        <v>111</v>
      </c>
      <c r="J7" s="19" t="s">
        <v>111</v>
      </c>
      <c r="K7" s="19" t="s">
        <v>128</v>
      </c>
      <c r="L7" s="19" t="s">
        <v>154</v>
      </c>
      <c r="M7" s="19" t="s">
        <v>156</v>
      </c>
      <c r="N7" s="19" t="s">
        <v>9</v>
      </c>
      <c r="O7" s="19" t="s">
        <v>150</v>
      </c>
      <c r="P7" s="43"/>
    </row>
    <row r="8" spans="1:16" ht="30">
      <c r="A8" s="4"/>
      <c r="B8" s="4"/>
      <c r="C8" s="10" t="s">
        <v>195</v>
      </c>
      <c r="D8" s="14" t="s">
        <v>72</v>
      </c>
      <c r="E8" s="14" t="s">
        <v>3</v>
      </c>
      <c r="F8" s="14" t="s">
        <v>41</v>
      </c>
      <c r="G8" s="14" t="s">
        <v>88</v>
      </c>
      <c r="H8" s="14" t="s">
        <v>89</v>
      </c>
      <c r="I8" s="14" t="s">
        <v>90</v>
      </c>
      <c r="J8" s="14" t="s">
        <v>151</v>
      </c>
      <c r="K8" s="14" t="s">
        <v>92</v>
      </c>
      <c r="L8" s="14" t="s">
        <v>93</v>
      </c>
      <c r="M8" s="14" t="s">
        <v>94</v>
      </c>
      <c r="N8" s="14" t="s">
        <v>10</v>
      </c>
      <c r="O8" s="14" t="s">
        <v>95</v>
      </c>
      <c r="P8" s="43"/>
    </row>
    <row r="9" spans="3:16" s="6" customFormat="1" ht="30" customHeight="1">
      <c r="C9" s="10" t="s">
        <v>173</v>
      </c>
      <c r="D9" s="15" t="s">
        <v>125</v>
      </c>
      <c r="E9" s="15" t="s">
        <v>87</v>
      </c>
      <c r="F9" s="15" t="s">
        <v>126</v>
      </c>
      <c r="G9" s="15" t="s">
        <v>129</v>
      </c>
      <c r="H9" s="15" t="s">
        <v>152</v>
      </c>
      <c r="I9" s="15" t="s">
        <v>1</v>
      </c>
      <c r="J9" s="15" t="s">
        <v>157</v>
      </c>
      <c r="K9" s="15" t="s">
        <v>158</v>
      </c>
      <c r="L9" s="15" t="s">
        <v>155</v>
      </c>
      <c r="M9" s="15" t="s">
        <v>2</v>
      </c>
      <c r="N9" s="15" t="s">
        <v>11</v>
      </c>
      <c r="O9" s="15" t="s">
        <v>0</v>
      </c>
      <c r="P9" s="43"/>
    </row>
    <row r="10" spans="1:16" ht="30" customHeight="1">
      <c r="A10" s="20" t="s">
        <v>174</v>
      </c>
      <c r="B10" s="24" t="s">
        <v>189</v>
      </c>
      <c r="C10" s="22" t="s">
        <v>175</v>
      </c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1"/>
      <c r="O10" s="11"/>
      <c r="P10" s="44" t="s">
        <v>176</v>
      </c>
    </row>
    <row r="11" spans="1:18" ht="22.5">
      <c r="A11" s="21">
        <v>1</v>
      </c>
      <c r="B11" s="25" t="s">
        <v>190</v>
      </c>
      <c r="C11" s="47" t="s">
        <v>98</v>
      </c>
      <c r="D11" s="34">
        <v>32</v>
      </c>
      <c r="E11" s="36">
        <v>50</v>
      </c>
      <c r="F11" s="18">
        <v>50</v>
      </c>
      <c r="G11" s="18">
        <v>50</v>
      </c>
      <c r="H11" s="36">
        <v>50</v>
      </c>
      <c r="I11" s="36">
        <v>50</v>
      </c>
      <c r="J11" s="36">
        <v>50</v>
      </c>
      <c r="K11" s="36">
        <v>50</v>
      </c>
      <c r="L11" s="34">
        <v>36</v>
      </c>
      <c r="M11" s="34">
        <v>40</v>
      </c>
      <c r="N11" s="36">
        <v>45</v>
      </c>
      <c r="O11" s="36">
        <v>45</v>
      </c>
      <c r="P11" s="9">
        <f aca="true" t="shared" si="0" ref="P11:P42">SUM(D11:O11)</f>
        <v>548</v>
      </c>
      <c r="Q11" s="51">
        <f>P11-M11-L11-D11</f>
        <v>440</v>
      </c>
      <c r="R11" s="50" t="s">
        <v>19</v>
      </c>
    </row>
    <row r="12" spans="1:18" ht="22.5">
      <c r="A12" s="21">
        <v>2</v>
      </c>
      <c r="B12" s="25" t="s">
        <v>190</v>
      </c>
      <c r="C12" s="47" t="s">
        <v>66</v>
      </c>
      <c r="D12" s="34">
        <v>40</v>
      </c>
      <c r="E12" s="36">
        <v>45</v>
      </c>
      <c r="F12" s="36">
        <v>45</v>
      </c>
      <c r="G12" s="36">
        <v>40</v>
      </c>
      <c r="H12" s="36">
        <v>45</v>
      </c>
      <c r="I12" s="36">
        <v>45</v>
      </c>
      <c r="J12" s="36">
        <v>45</v>
      </c>
      <c r="K12" s="34"/>
      <c r="L12" s="34">
        <v>45</v>
      </c>
      <c r="M12" s="36">
        <v>50</v>
      </c>
      <c r="N12" s="36">
        <v>50</v>
      </c>
      <c r="O12" s="36">
        <v>50</v>
      </c>
      <c r="P12" s="9">
        <f t="shared" si="0"/>
        <v>500</v>
      </c>
      <c r="Q12" s="51">
        <f>P12-D12-L12</f>
        <v>415</v>
      </c>
      <c r="R12" s="50" t="s">
        <v>20</v>
      </c>
    </row>
    <row r="13" spans="1:18" ht="22.5">
      <c r="A13" s="21">
        <v>3</v>
      </c>
      <c r="B13" s="25" t="s">
        <v>190</v>
      </c>
      <c r="C13" s="47" t="s">
        <v>96</v>
      </c>
      <c r="D13" s="36">
        <v>36</v>
      </c>
      <c r="E13" s="36">
        <v>40</v>
      </c>
      <c r="F13" s="18">
        <v>36</v>
      </c>
      <c r="G13" s="18">
        <v>25</v>
      </c>
      <c r="H13" s="36">
        <v>36</v>
      </c>
      <c r="I13" s="36">
        <v>32</v>
      </c>
      <c r="J13" s="36">
        <v>32</v>
      </c>
      <c r="K13" s="36">
        <v>45</v>
      </c>
      <c r="L13" s="36">
        <v>40</v>
      </c>
      <c r="M13" s="34"/>
      <c r="N13" s="34"/>
      <c r="O13" s="34">
        <v>20</v>
      </c>
      <c r="P13" s="9">
        <f t="shared" si="0"/>
        <v>342</v>
      </c>
      <c r="Q13" s="51">
        <f>P13-O13</f>
        <v>322</v>
      </c>
      <c r="R13" s="50" t="s">
        <v>21</v>
      </c>
    </row>
    <row r="14" spans="1:18" ht="22.5">
      <c r="A14" s="21">
        <v>4</v>
      </c>
      <c r="B14" s="25" t="s">
        <v>191</v>
      </c>
      <c r="C14" s="47" t="s">
        <v>27</v>
      </c>
      <c r="D14" s="34">
        <v>25</v>
      </c>
      <c r="E14" s="36">
        <v>32</v>
      </c>
      <c r="F14" s="36">
        <v>25</v>
      </c>
      <c r="G14" s="36">
        <v>28</v>
      </c>
      <c r="H14" s="36">
        <v>32</v>
      </c>
      <c r="I14" s="36">
        <v>36</v>
      </c>
      <c r="J14" s="36">
        <v>28</v>
      </c>
      <c r="K14" s="34"/>
      <c r="L14" s="34"/>
      <c r="M14" s="36">
        <v>36</v>
      </c>
      <c r="N14" s="36">
        <v>40</v>
      </c>
      <c r="O14" s="36">
        <v>36</v>
      </c>
      <c r="P14" s="9">
        <f t="shared" si="0"/>
        <v>318</v>
      </c>
      <c r="Q14" s="51">
        <f>P14-D14</f>
        <v>293</v>
      </c>
      <c r="R14" s="50" t="s">
        <v>15</v>
      </c>
    </row>
    <row r="15" spans="1:16" ht="16.5">
      <c r="A15" s="21">
        <v>5</v>
      </c>
      <c r="B15" s="25" t="s">
        <v>191</v>
      </c>
      <c r="C15" s="23" t="s">
        <v>133</v>
      </c>
      <c r="D15" s="36">
        <v>45</v>
      </c>
      <c r="E15" s="34"/>
      <c r="F15" s="36">
        <v>32</v>
      </c>
      <c r="G15" s="36">
        <v>36</v>
      </c>
      <c r="H15" s="34"/>
      <c r="I15" s="34"/>
      <c r="J15" s="34"/>
      <c r="K15" s="36">
        <v>36</v>
      </c>
      <c r="L15" s="36">
        <v>32</v>
      </c>
      <c r="M15" s="36">
        <v>45</v>
      </c>
      <c r="N15" s="36">
        <v>32</v>
      </c>
      <c r="O15" s="34"/>
      <c r="P15" s="9">
        <f t="shared" si="0"/>
        <v>258</v>
      </c>
    </row>
    <row r="16" spans="1:16" ht="16.5">
      <c r="A16" s="21">
        <v>6</v>
      </c>
      <c r="B16" s="25" t="s">
        <v>191</v>
      </c>
      <c r="C16" s="23" t="s">
        <v>67</v>
      </c>
      <c r="D16" s="36">
        <v>6</v>
      </c>
      <c r="E16" s="36">
        <v>22</v>
      </c>
      <c r="F16" s="36">
        <v>16</v>
      </c>
      <c r="G16" s="36">
        <v>18</v>
      </c>
      <c r="H16" s="18">
        <v>25</v>
      </c>
      <c r="I16" s="36">
        <v>22</v>
      </c>
      <c r="J16" s="36">
        <v>16</v>
      </c>
      <c r="K16" s="34"/>
      <c r="L16" s="36">
        <v>28</v>
      </c>
      <c r="M16" s="36">
        <v>28</v>
      </c>
      <c r="N16" s="36">
        <v>36</v>
      </c>
      <c r="O16" s="36">
        <v>32</v>
      </c>
      <c r="P16" s="9">
        <f t="shared" si="0"/>
        <v>249</v>
      </c>
    </row>
    <row r="17" spans="1:18" ht="22.5">
      <c r="A17" s="21">
        <v>7</v>
      </c>
      <c r="B17" s="25" t="s">
        <v>190</v>
      </c>
      <c r="C17" s="47" t="s">
        <v>77</v>
      </c>
      <c r="D17" s="36">
        <v>10</v>
      </c>
      <c r="E17" s="36">
        <v>25</v>
      </c>
      <c r="F17" s="34"/>
      <c r="G17" s="18">
        <v>20</v>
      </c>
      <c r="H17" s="18">
        <v>28</v>
      </c>
      <c r="I17" s="36">
        <v>5</v>
      </c>
      <c r="J17" s="34"/>
      <c r="K17" s="36">
        <v>40</v>
      </c>
      <c r="L17" s="36">
        <v>25</v>
      </c>
      <c r="M17" s="34"/>
      <c r="N17" s="36">
        <v>25</v>
      </c>
      <c r="O17" s="36">
        <v>28</v>
      </c>
      <c r="P17" s="9">
        <f t="shared" si="0"/>
        <v>206</v>
      </c>
      <c r="Q17" s="51">
        <f>P17</f>
        <v>206</v>
      </c>
      <c r="R17" s="50" t="s">
        <v>14</v>
      </c>
    </row>
    <row r="18" spans="1:16" ht="16.5">
      <c r="A18" s="21">
        <v>8</v>
      </c>
      <c r="B18" s="25" t="s">
        <v>190</v>
      </c>
      <c r="C18" s="23" t="s">
        <v>193</v>
      </c>
      <c r="D18" s="36">
        <v>18</v>
      </c>
      <c r="E18" s="34"/>
      <c r="F18" s="18">
        <v>22</v>
      </c>
      <c r="G18" s="34"/>
      <c r="H18" s="18">
        <v>22</v>
      </c>
      <c r="I18" s="34"/>
      <c r="J18" s="36">
        <v>18</v>
      </c>
      <c r="K18" s="36">
        <v>32</v>
      </c>
      <c r="L18" s="34"/>
      <c r="M18" s="36">
        <v>32</v>
      </c>
      <c r="N18" s="36">
        <v>28</v>
      </c>
      <c r="O18" s="36">
        <v>22</v>
      </c>
      <c r="P18" s="9">
        <f t="shared" si="0"/>
        <v>194</v>
      </c>
    </row>
    <row r="19" spans="1:16" ht="16.5">
      <c r="A19" s="21">
        <v>9</v>
      </c>
      <c r="B19" s="25" t="s">
        <v>191</v>
      </c>
      <c r="C19" s="23" t="s">
        <v>108</v>
      </c>
      <c r="D19" s="36">
        <v>15</v>
      </c>
      <c r="E19" s="36">
        <v>28</v>
      </c>
      <c r="F19" s="18">
        <v>17</v>
      </c>
      <c r="G19" s="34"/>
      <c r="H19" s="18">
        <v>16</v>
      </c>
      <c r="I19" s="36">
        <v>20</v>
      </c>
      <c r="J19" s="36">
        <v>15</v>
      </c>
      <c r="K19" s="36">
        <v>18</v>
      </c>
      <c r="L19" s="36">
        <v>14</v>
      </c>
      <c r="M19" s="36">
        <v>9</v>
      </c>
      <c r="N19" s="36">
        <v>22</v>
      </c>
      <c r="O19" s="34"/>
      <c r="P19" s="9">
        <f t="shared" si="0"/>
        <v>174</v>
      </c>
    </row>
    <row r="20" spans="1:18" ht="22.5">
      <c r="A20" s="21">
        <v>10</v>
      </c>
      <c r="B20" s="25" t="s">
        <v>192</v>
      </c>
      <c r="C20" s="47" t="s">
        <v>43</v>
      </c>
      <c r="D20" s="34">
        <v>8</v>
      </c>
      <c r="E20" s="36">
        <v>18</v>
      </c>
      <c r="F20" s="18">
        <v>14</v>
      </c>
      <c r="G20" s="18">
        <v>14</v>
      </c>
      <c r="H20" s="18">
        <v>13</v>
      </c>
      <c r="I20" s="34"/>
      <c r="J20" s="34"/>
      <c r="K20" s="36">
        <v>22</v>
      </c>
      <c r="L20" s="36">
        <v>18</v>
      </c>
      <c r="M20" s="36">
        <v>17</v>
      </c>
      <c r="N20" s="36">
        <v>16</v>
      </c>
      <c r="O20" s="36">
        <v>17</v>
      </c>
      <c r="P20" s="9">
        <f t="shared" si="0"/>
        <v>157</v>
      </c>
      <c r="Q20" s="51">
        <f>P20-D20</f>
        <v>149</v>
      </c>
      <c r="R20" s="50" t="s">
        <v>16</v>
      </c>
    </row>
    <row r="21" spans="1:16" ht="16.5">
      <c r="A21" s="21">
        <v>11</v>
      </c>
      <c r="B21" s="25" t="s">
        <v>191</v>
      </c>
      <c r="C21" s="23" t="s">
        <v>142</v>
      </c>
      <c r="D21" s="36">
        <v>28</v>
      </c>
      <c r="E21" s="34"/>
      <c r="F21" s="36">
        <v>12</v>
      </c>
      <c r="G21" s="36">
        <v>32</v>
      </c>
      <c r="H21" s="34"/>
      <c r="I21" s="36">
        <v>40</v>
      </c>
      <c r="J21" s="36">
        <v>36</v>
      </c>
      <c r="K21" s="34"/>
      <c r="L21" s="34"/>
      <c r="M21" s="34"/>
      <c r="N21" s="34"/>
      <c r="O21" s="34"/>
      <c r="P21" s="9">
        <f t="shared" si="0"/>
        <v>148</v>
      </c>
    </row>
    <row r="22" spans="1:16" ht="16.5">
      <c r="A22" s="21">
        <v>12</v>
      </c>
      <c r="B22" s="25" t="s">
        <v>192</v>
      </c>
      <c r="C22" s="23" t="s">
        <v>179</v>
      </c>
      <c r="D22" s="18">
        <v>1</v>
      </c>
      <c r="E22" s="18">
        <v>14</v>
      </c>
      <c r="F22" s="18">
        <v>7</v>
      </c>
      <c r="G22" s="34"/>
      <c r="H22" s="18">
        <v>11</v>
      </c>
      <c r="I22" s="36">
        <v>16</v>
      </c>
      <c r="J22" s="36">
        <v>14</v>
      </c>
      <c r="K22" s="36">
        <v>20</v>
      </c>
      <c r="L22" s="36">
        <v>17</v>
      </c>
      <c r="M22" s="36">
        <v>16</v>
      </c>
      <c r="N22" s="36">
        <v>18</v>
      </c>
      <c r="O22" s="36">
        <v>14</v>
      </c>
      <c r="P22" s="9">
        <f t="shared" si="0"/>
        <v>148</v>
      </c>
    </row>
    <row r="23" spans="1:16" ht="16.5">
      <c r="A23" s="21">
        <v>13</v>
      </c>
      <c r="B23" s="25" t="s">
        <v>190</v>
      </c>
      <c r="C23" s="23" t="s">
        <v>117</v>
      </c>
      <c r="D23" s="36">
        <v>22</v>
      </c>
      <c r="E23" s="36">
        <v>36</v>
      </c>
      <c r="F23" s="18">
        <v>40</v>
      </c>
      <c r="G23" s="34"/>
      <c r="H23" s="36">
        <v>40</v>
      </c>
      <c r="I23" s="34"/>
      <c r="J23" s="34"/>
      <c r="K23" s="34"/>
      <c r="L23" s="34"/>
      <c r="M23" s="34"/>
      <c r="N23" s="34"/>
      <c r="O23" s="34"/>
      <c r="P23" s="9">
        <f t="shared" si="0"/>
        <v>138</v>
      </c>
    </row>
    <row r="24" spans="1:16" ht="16.5">
      <c r="A24" s="21">
        <v>14</v>
      </c>
      <c r="B24" s="25" t="s">
        <v>192</v>
      </c>
      <c r="C24" s="23" t="s">
        <v>121</v>
      </c>
      <c r="D24" s="36">
        <v>13</v>
      </c>
      <c r="E24" s="34"/>
      <c r="F24" s="18">
        <v>18</v>
      </c>
      <c r="G24" s="34"/>
      <c r="H24" s="18">
        <v>18</v>
      </c>
      <c r="I24" s="34"/>
      <c r="J24" s="36">
        <v>22</v>
      </c>
      <c r="K24" s="36">
        <v>28</v>
      </c>
      <c r="L24" s="34"/>
      <c r="M24" s="36">
        <v>18</v>
      </c>
      <c r="N24" s="36">
        <v>20</v>
      </c>
      <c r="O24" s="34"/>
      <c r="P24" s="9">
        <f t="shared" si="0"/>
        <v>137</v>
      </c>
    </row>
    <row r="25" spans="1:16" ht="16.5">
      <c r="A25" s="21">
        <v>15</v>
      </c>
      <c r="B25" s="25" t="s">
        <v>191</v>
      </c>
      <c r="C25" s="23" t="s">
        <v>4</v>
      </c>
      <c r="D25" s="34"/>
      <c r="E25" s="34"/>
      <c r="F25" s="34"/>
      <c r="G25" s="34"/>
      <c r="H25" s="34"/>
      <c r="I25" s="34"/>
      <c r="J25" s="36">
        <v>40</v>
      </c>
      <c r="K25" s="34"/>
      <c r="L25" s="36">
        <v>50</v>
      </c>
      <c r="M25" s="34"/>
      <c r="N25" s="34"/>
      <c r="O25" s="36">
        <v>40</v>
      </c>
      <c r="P25" s="9">
        <f t="shared" si="0"/>
        <v>130</v>
      </c>
    </row>
    <row r="26" spans="1:16" ht="16.5">
      <c r="A26" s="21">
        <v>16</v>
      </c>
      <c r="B26" s="25" t="s">
        <v>191</v>
      </c>
      <c r="C26" s="23" t="s">
        <v>188</v>
      </c>
      <c r="D26" s="36">
        <v>50</v>
      </c>
      <c r="E26" s="34"/>
      <c r="F26" s="36">
        <v>28</v>
      </c>
      <c r="G26" s="36">
        <v>45</v>
      </c>
      <c r="H26" s="34"/>
      <c r="I26" s="34"/>
      <c r="J26" s="34"/>
      <c r="K26" s="34"/>
      <c r="L26" s="34"/>
      <c r="M26" s="34"/>
      <c r="N26" s="34"/>
      <c r="O26" s="34"/>
      <c r="P26" s="9">
        <f t="shared" si="0"/>
        <v>123</v>
      </c>
    </row>
    <row r="27" spans="1:16" ht="16.5">
      <c r="A27" s="21">
        <v>17</v>
      </c>
      <c r="B27" s="25" t="s">
        <v>191</v>
      </c>
      <c r="C27" s="23" t="s">
        <v>198</v>
      </c>
      <c r="D27" s="34"/>
      <c r="E27" s="18">
        <v>20</v>
      </c>
      <c r="F27" s="34"/>
      <c r="G27" s="18">
        <v>12</v>
      </c>
      <c r="H27" s="34"/>
      <c r="I27" s="34"/>
      <c r="J27" s="34"/>
      <c r="K27" s="36">
        <v>25</v>
      </c>
      <c r="L27" s="36">
        <v>22</v>
      </c>
      <c r="M27" s="36">
        <v>22</v>
      </c>
      <c r="N27" s="34"/>
      <c r="O27" s="36">
        <v>18</v>
      </c>
      <c r="P27" s="9">
        <f t="shared" si="0"/>
        <v>119</v>
      </c>
    </row>
    <row r="28" spans="1:16" ht="16.5">
      <c r="A28" s="21">
        <v>18</v>
      </c>
      <c r="B28" s="25" t="s">
        <v>191</v>
      </c>
      <c r="C28" s="23" t="s">
        <v>78</v>
      </c>
      <c r="D28" s="36">
        <v>5</v>
      </c>
      <c r="E28" s="36">
        <v>16</v>
      </c>
      <c r="F28" s="36">
        <v>10</v>
      </c>
      <c r="G28" s="18">
        <v>17</v>
      </c>
      <c r="H28" s="34"/>
      <c r="I28" s="36">
        <v>15</v>
      </c>
      <c r="J28" s="36">
        <v>10</v>
      </c>
      <c r="K28" s="34"/>
      <c r="L28" s="36">
        <v>16</v>
      </c>
      <c r="M28" s="36">
        <v>15</v>
      </c>
      <c r="N28" s="34"/>
      <c r="O28" s="36">
        <v>13</v>
      </c>
      <c r="P28" s="9">
        <f t="shared" si="0"/>
        <v>117</v>
      </c>
    </row>
    <row r="29" spans="1:16" ht="16.5">
      <c r="A29" s="21">
        <v>19</v>
      </c>
      <c r="B29" s="25" t="s">
        <v>191</v>
      </c>
      <c r="C29" s="23" t="s">
        <v>103</v>
      </c>
      <c r="D29" s="34"/>
      <c r="E29" s="34"/>
      <c r="F29" s="18">
        <v>20</v>
      </c>
      <c r="G29" s="34"/>
      <c r="H29" s="18">
        <v>20</v>
      </c>
      <c r="I29" s="36">
        <v>28</v>
      </c>
      <c r="J29" s="34"/>
      <c r="K29" s="34"/>
      <c r="L29" s="36">
        <v>20</v>
      </c>
      <c r="M29" s="36">
        <v>25</v>
      </c>
      <c r="N29" s="34"/>
      <c r="O29" s="34"/>
      <c r="P29" s="9">
        <f t="shared" si="0"/>
        <v>113</v>
      </c>
    </row>
    <row r="30" spans="1:16" ht="16.5">
      <c r="A30" s="21">
        <v>20</v>
      </c>
      <c r="B30" s="25" t="s">
        <v>191</v>
      </c>
      <c r="C30" s="23" t="s">
        <v>54</v>
      </c>
      <c r="D30" s="36">
        <v>1</v>
      </c>
      <c r="E30" s="36">
        <v>8</v>
      </c>
      <c r="F30" s="18">
        <v>4</v>
      </c>
      <c r="G30" s="18">
        <v>10</v>
      </c>
      <c r="H30" s="18">
        <v>8</v>
      </c>
      <c r="I30" s="36">
        <v>12</v>
      </c>
      <c r="J30" s="36">
        <v>12</v>
      </c>
      <c r="K30" s="36">
        <v>15</v>
      </c>
      <c r="L30" s="36">
        <v>15</v>
      </c>
      <c r="M30" s="36">
        <v>13</v>
      </c>
      <c r="N30" s="34"/>
      <c r="O30" s="36">
        <v>9</v>
      </c>
      <c r="P30" s="9">
        <f t="shared" si="0"/>
        <v>107</v>
      </c>
    </row>
    <row r="31" spans="1:16" ht="16.5">
      <c r="A31" s="21">
        <v>21</v>
      </c>
      <c r="B31" s="25" t="s">
        <v>191</v>
      </c>
      <c r="C31" s="23" t="s">
        <v>99</v>
      </c>
      <c r="D31" s="18">
        <v>2</v>
      </c>
      <c r="E31" s="18">
        <v>10</v>
      </c>
      <c r="F31" s="18">
        <v>11</v>
      </c>
      <c r="G31" s="34"/>
      <c r="H31" s="36">
        <v>12</v>
      </c>
      <c r="I31" s="36">
        <v>13</v>
      </c>
      <c r="J31" s="34"/>
      <c r="K31" s="36">
        <v>17</v>
      </c>
      <c r="L31" s="36">
        <v>13</v>
      </c>
      <c r="M31" s="36">
        <v>12</v>
      </c>
      <c r="N31" s="36">
        <v>13</v>
      </c>
      <c r="O31" s="34"/>
      <c r="P31" s="9">
        <f t="shared" si="0"/>
        <v>103</v>
      </c>
    </row>
    <row r="32" spans="1:16" ht="16.5">
      <c r="A32" s="21">
        <v>22</v>
      </c>
      <c r="B32" s="25" t="s">
        <v>190</v>
      </c>
      <c r="C32" s="23" t="s">
        <v>76</v>
      </c>
      <c r="D32" s="36">
        <v>16</v>
      </c>
      <c r="E32" s="34"/>
      <c r="F32" s="34"/>
      <c r="G32" s="18">
        <v>22</v>
      </c>
      <c r="H32" s="34"/>
      <c r="I32" s="34"/>
      <c r="J32" s="36">
        <v>25</v>
      </c>
      <c r="K32" s="34"/>
      <c r="L32" s="34"/>
      <c r="M32" s="34"/>
      <c r="N32" s="34"/>
      <c r="O32" s="36">
        <v>25</v>
      </c>
      <c r="P32" s="9">
        <f t="shared" si="0"/>
        <v>88</v>
      </c>
    </row>
    <row r="33" spans="1:16" ht="16.5">
      <c r="A33" s="21">
        <v>23</v>
      </c>
      <c r="B33" s="25" t="s">
        <v>190</v>
      </c>
      <c r="C33" s="23" t="s">
        <v>60</v>
      </c>
      <c r="D33" s="36">
        <v>7</v>
      </c>
      <c r="E33" s="36">
        <v>17</v>
      </c>
      <c r="F33" s="36">
        <v>1</v>
      </c>
      <c r="G33" s="34"/>
      <c r="H33" s="36">
        <v>10</v>
      </c>
      <c r="I33" s="36">
        <v>17</v>
      </c>
      <c r="J33" s="34"/>
      <c r="K33" s="34"/>
      <c r="L33" s="34"/>
      <c r="M33" s="34"/>
      <c r="N33" s="36">
        <v>15</v>
      </c>
      <c r="O33" s="36">
        <v>11</v>
      </c>
      <c r="P33" s="9">
        <f t="shared" si="0"/>
        <v>78</v>
      </c>
    </row>
    <row r="34" spans="1:16" ht="16.5">
      <c r="A34" s="21">
        <v>24</v>
      </c>
      <c r="B34" s="25" t="s">
        <v>190</v>
      </c>
      <c r="C34" s="23" t="s">
        <v>120</v>
      </c>
      <c r="D34" s="36">
        <v>14</v>
      </c>
      <c r="E34" s="34"/>
      <c r="F34" s="34"/>
      <c r="G34" s="18">
        <v>16</v>
      </c>
      <c r="H34" s="18">
        <v>17</v>
      </c>
      <c r="I34" s="36">
        <v>9</v>
      </c>
      <c r="J34" s="36">
        <v>6</v>
      </c>
      <c r="K34" s="34"/>
      <c r="L34" s="34"/>
      <c r="M34" s="34"/>
      <c r="N34" s="34"/>
      <c r="O34" s="36">
        <v>15</v>
      </c>
      <c r="P34" s="9">
        <f t="shared" si="0"/>
        <v>77</v>
      </c>
    </row>
    <row r="35" spans="1:16" ht="16.5">
      <c r="A35" s="21">
        <v>25</v>
      </c>
      <c r="B35" s="25" t="s">
        <v>190</v>
      </c>
      <c r="C35" s="23" t="s">
        <v>64</v>
      </c>
      <c r="D35" s="36">
        <v>1</v>
      </c>
      <c r="E35" s="36">
        <v>12</v>
      </c>
      <c r="F35" s="34"/>
      <c r="G35" s="34"/>
      <c r="H35" s="36">
        <v>15</v>
      </c>
      <c r="I35" s="36">
        <v>14</v>
      </c>
      <c r="J35" s="34"/>
      <c r="K35" s="36">
        <v>14</v>
      </c>
      <c r="L35" s="34"/>
      <c r="M35" s="36">
        <v>8</v>
      </c>
      <c r="N35" s="34"/>
      <c r="O35" s="36">
        <v>7</v>
      </c>
      <c r="P35" s="9">
        <f t="shared" si="0"/>
        <v>71</v>
      </c>
    </row>
    <row r="36" spans="1:16" ht="16.5">
      <c r="A36" s="21">
        <v>26</v>
      </c>
      <c r="B36" s="25" t="s">
        <v>190</v>
      </c>
      <c r="C36" s="23" t="s">
        <v>139</v>
      </c>
      <c r="D36" s="36">
        <v>20</v>
      </c>
      <c r="E36" s="34"/>
      <c r="F36" s="18"/>
      <c r="G36" s="34"/>
      <c r="H36" s="34"/>
      <c r="I36" s="36">
        <v>25</v>
      </c>
      <c r="J36" s="36">
        <v>20</v>
      </c>
      <c r="K36" s="34"/>
      <c r="L36" s="34"/>
      <c r="M36" s="34"/>
      <c r="N36" s="34"/>
      <c r="O36" s="36">
        <v>2</v>
      </c>
      <c r="P36" s="9">
        <f t="shared" si="0"/>
        <v>67</v>
      </c>
    </row>
    <row r="37" spans="1:16" ht="16.5">
      <c r="A37" s="21">
        <v>27</v>
      </c>
      <c r="B37" s="25" t="s">
        <v>130</v>
      </c>
      <c r="C37" s="23" t="s">
        <v>97</v>
      </c>
      <c r="D37" s="34"/>
      <c r="E37" s="34"/>
      <c r="F37" s="18">
        <v>15</v>
      </c>
      <c r="G37" s="18">
        <v>15</v>
      </c>
      <c r="H37" s="34"/>
      <c r="I37" s="34"/>
      <c r="J37" s="36">
        <v>13</v>
      </c>
      <c r="K37" s="36">
        <v>16</v>
      </c>
      <c r="L37" s="34"/>
      <c r="M37" s="34"/>
      <c r="N37" s="34"/>
      <c r="O37" s="34"/>
      <c r="P37" s="9">
        <f t="shared" si="0"/>
        <v>59</v>
      </c>
    </row>
    <row r="38" spans="1:16" ht="16.5">
      <c r="A38" s="21">
        <v>28</v>
      </c>
      <c r="B38" s="25" t="s">
        <v>191</v>
      </c>
      <c r="C38" s="23" t="s">
        <v>161</v>
      </c>
      <c r="D38" s="36">
        <v>1</v>
      </c>
      <c r="E38" s="36">
        <v>7</v>
      </c>
      <c r="F38" s="18">
        <v>6</v>
      </c>
      <c r="G38" s="18">
        <v>7</v>
      </c>
      <c r="H38" s="18">
        <v>5</v>
      </c>
      <c r="I38" s="34"/>
      <c r="J38" s="36">
        <v>3</v>
      </c>
      <c r="K38" s="34"/>
      <c r="L38" s="36">
        <v>11</v>
      </c>
      <c r="M38" s="36">
        <v>5</v>
      </c>
      <c r="N38" s="36">
        <v>9</v>
      </c>
      <c r="O38" s="34"/>
      <c r="P38" s="9">
        <f t="shared" si="0"/>
        <v>54</v>
      </c>
    </row>
    <row r="39" spans="1:16" ht="16.5">
      <c r="A39" s="21">
        <v>29</v>
      </c>
      <c r="B39" s="25" t="s">
        <v>191</v>
      </c>
      <c r="C39" s="23" t="s">
        <v>101</v>
      </c>
      <c r="D39" s="34"/>
      <c r="E39" s="36">
        <v>6</v>
      </c>
      <c r="F39" s="34"/>
      <c r="G39" s="18">
        <v>5</v>
      </c>
      <c r="H39" s="18">
        <v>7</v>
      </c>
      <c r="I39" s="36">
        <v>8</v>
      </c>
      <c r="J39" s="36">
        <v>2</v>
      </c>
      <c r="K39" s="34"/>
      <c r="L39" s="34"/>
      <c r="M39" s="36">
        <v>10</v>
      </c>
      <c r="N39" s="36">
        <v>12</v>
      </c>
      <c r="O39" s="36">
        <v>4</v>
      </c>
      <c r="P39" s="9">
        <f t="shared" si="0"/>
        <v>54</v>
      </c>
    </row>
    <row r="40" spans="1:16" ht="16.5">
      <c r="A40" s="21">
        <v>30</v>
      </c>
      <c r="B40" s="25" t="s">
        <v>190</v>
      </c>
      <c r="C40" s="23" t="s">
        <v>185</v>
      </c>
      <c r="D40" s="39"/>
      <c r="E40" s="36">
        <v>9</v>
      </c>
      <c r="F40" s="18">
        <v>8</v>
      </c>
      <c r="G40" s="34"/>
      <c r="H40" s="34"/>
      <c r="I40" s="36">
        <v>10</v>
      </c>
      <c r="J40" s="34"/>
      <c r="K40" s="34"/>
      <c r="L40" s="34"/>
      <c r="M40" s="36">
        <v>11</v>
      </c>
      <c r="N40" s="36">
        <v>14</v>
      </c>
      <c r="O40" s="36"/>
      <c r="P40" s="9">
        <f t="shared" si="0"/>
        <v>52</v>
      </c>
    </row>
    <row r="41" spans="1:16" ht="16.5">
      <c r="A41" s="21">
        <v>31</v>
      </c>
      <c r="B41" s="25" t="s">
        <v>191</v>
      </c>
      <c r="C41" s="23" t="s">
        <v>144</v>
      </c>
      <c r="D41" s="36">
        <v>11</v>
      </c>
      <c r="E41" s="34"/>
      <c r="F41" s="36">
        <v>13</v>
      </c>
      <c r="G41" s="18">
        <v>11</v>
      </c>
      <c r="H41" s="36">
        <v>14</v>
      </c>
      <c r="I41" s="34"/>
      <c r="J41" s="34"/>
      <c r="K41" s="34"/>
      <c r="L41" s="34"/>
      <c r="M41" s="34"/>
      <c r="N41" s="34"/>
      <c r="O41" s="34"/>
      <c r="P41" s="9">
        <f t="shared" si="0"/>
        <v>49</v>
      </c>
    </row>
    <row r="42" spans="1:16" ht="16.5">
      <c r="A42" s="21">
        <v>32</v>
      </c>
      <c r="B42" s="25" t="s">
        <v>190</v>
      </c>
      <c r="C42" s="23" t="s">
        <v>177</v>
      </c>
      <c r="D42" s="34"/>
      <c r="E42" s="34"/>
      <c r="F42" s="18">
        <v>9</v>
      </c>
      <c r="G42" s="18">
        <v>13</v>
      </c>
      <c r="H42" s="34"/>
      <c r="I42" s="34"/>
      <c r="J42" s="36">
        <v>11</v>
      </c>
      <c r="K42" s="34"/>
      <c r="L42" s="34"/>
      <c r="M42" s="34"/>
      <c r="N42" s="34"/>
      <c r="O42" s="36">
        <v>10</v>
      </c>
      <c r="P42" s="9">
        <f t="shared" si="0"/>
        <v>43</v>
      </c>
    </row>
    <row r="43" spans="1:16" ht="16.5">
      <c r="A43" s="21">
        <v>33</v>
      </c>
      <c r="B43" s="25" t="s">
        <v>191</v>
      </c>
      <c r="C43" s="23" t="s">
        <v>147</v>
      </c>
      <c r="D43" s="36">
        <v>1</v>
      </c>
      <c r="E43" s="36">
        <v>11</v>
      </c>
      <c r="F43" s="34"/>
      <c r="G43" s="18">
        <v>9</v>
      </c>
      <c r="H43" s="18">
        <v>9</v>
      </c>
      <c r="I43" s="34"/>
      <c r="J43" s="36">
        <v>5</v>
      </c>
      <c r="K43" s="34"/>
      <c r="L43" s="34"/>
      <c r="M43" s="34"/>
      <c r="N43" s="34"/>
      <c r="O43" s="34"/>
      <c r="P43" s="9">
        <f aca="true" t="shared" si="1" ref="P43:P74">SUM(D43:O43)</f>
        <v>35</v>
      </c>
    </row>
    <row r="44" spans="1:16" ht="16.5">
      <c r="A44" s="21">
        <v>34</v>
      </c>
      <c r="B44" s="25" t="s">
        <v>192</v>
      </c>
      <c r="C44" s="23" t="s">
        <v>30</v>
      </c>
      <c r="D44" s="36">
        <v>1</v>
      </c>
      <c r="E44" s="36">
        <v>2</v>
      </c>
      <c r="F44" s="18">
        <v>1</v>
      </c>
      <c r="G44" s="18">
        <v>1</v>
      </c>
      <c r="H44" s="18">
        <v>4</v>
      </c>
      <c r="I44" s="36">
        <v>4</v>
      </c>
      <c r="J44" s="36">
        <v>1</v>
      </c>
      <c r="K44" s="34"/>
      <c r="L44" s="36">
        <v>12</v>
      </c>
      <c r="M44" s="36">
        <v>7</v>
      </c>
      <c r="N44" s="34"/>
      <c r="O44" s="36">
        <v>1</v>
      </c>
      <c r="P44" s="9">
        <f t="shared" si="1"/>
        <v>34</v>
      </c>
    </row>
    <row r="45" spans="1:16" ht="16.5">
      <c r="A45" s="21">
        <v>35</v>
      </c>
      <c r="B45" s="25" t="s">
        <v>130</v>
      </c>
      <c r="C45" s="23" t="s">
        <v>123</v>
      </c>
      <c r="D45" s="36">
        <v>17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6">
        <v>16</v>
      </c>
      <c r="P45" s="9">
        <f t="shared" si="1"/>
        <v>33</v>
      </c>
    </row>
    <row r="46" spans="1:16" ht="16.5">
      <c r="A46" s="21">
        <v>36</v>
      </c>
      <c r="B46" s="25" t="s">
        <v>191</v>
      </c>
      <c r="C46" s="23" t="s">
        <v>38</v>
      </c>
      <c r="D46" s="36">
        <v>1</v>
      </c>
      <c r="E46" s="36">
        <v>5</v>
      </c>
      <c r="F46" s="18">
        <v>2</v>
      </c>
      <c r="G46" s="18">
        <v>6</v>
      </c>
      <c r="H46" s="34"/>
      <c r="I46" s="36">
        <v>6</v>
      </c>
      <c r="J46" s="36">
        <v>8</v>
      </c>
      <c r="K46" s="34"/>
      <c r="L46" s="34"/>
      <c r="M46" s="34"/>
      <c r="N46" s="34"/>
      <c r="O46" s="36">
        <v>1</v>
      </c>
      <c r="P46" s="9">
        <f t="shared" si="1"/>
        <v>29</v>
      </c>
    </row>
    <row r="47" spans="1:16" ht="16.5">
      <c r="A47" s="21">
        <v>37</v>
      </c>
      <c r="B47" s="25" t="s">
        <v>190</v>
      </c>
      <c r="C47" s="23" t="s">
        <v>178</v>
      </c>
      <c r="D47" s="34"/>
      <c r="E47" s="34"/>
      <c r="F47" s="36">
        <v>3</v>
      </c>
      <c r="G47" s="18">
        <v>8</v>
      </c>
      <c r="H47" s="34"/>
      <c r="I47" s="34"/>
      <c r="J47" s="36">
        <v>4</v>
      </c>
      <c r="K47" s="34"/>
      <c r="L47" s="34"/>
      <c r="M47" s="34"/>
      <c r="N47" s="36">
        <v>10</v>
      </c>
      <c r="O47" s="36">
        <v>3</v>
      </c>
      <c r="P47" s="9">
        <f t="shared" si="1"/>
        <v>28</v>
      </c>
    </row>
    <row r="48" spans="1:16" ht="16.5">
      <c r="A48" s="21">
        <v>38</v>
      </c>
      <c r="B48" s="25" t="s">
        <v>191</v>
      </c>
      <c r="C48" s="23" t="s">
        <v>102</v>
      </c>
      <c r="D48" s="34"/>
      <c r="E48" s="36">
        <v>4</v>
      </c>
      <c r="F48" s="18">
        <v>5</v>
      </c>
      <c r="G48" s="18">
        <v>4</v>
      </c>
      <c r="H48" s="36">
        <v>6</v>
      </c>
      <c r="I48" s="34"/>
      <c r="J48" s="34"/>
      <c r="K48" s="34"/>
      <c r="L48" s="34"/>
      <c r="M48" s="34"/>
      <c r="N48" s="36">
        <v>8</v>
      </c>
      <c r="O48" s="34"/>
      <c r="P48" s="9">
        <f t="shared" si="1"/>
        <v>27</v>
      </c>
    </row>
    <row r="49" spans="1:16" ht="16.5">
      <c r="A49" s="21">
        <v>39</v>
      </c>
      <c r="B49" s="25" t="s">
        <v>191</v>
      </c>
      <c r="C49" s="23" t="s">
        <v>118</v>
      </c>
      <c r="D49" s="36">
        <v>9</v>
      </c>
      <c r="E49" s="36">
        <v>15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9">
        <f t="shared" si="1"/>
        <v>24</v>
      </c>
    </row>
    <row r="50" spans="1:16" ht="16.5">
      <c r="A50" s="21">
        <v>40</v>
      </c>
      <c r="B50" s="25" t="s">
        <v>190</v>
      </c>
      <c r="C50" s="23" t="s">
        <v>37</v>
      </c>
      <c r="D50" s="18">
        <v>1</v>
      </c>
      <c r="E50" s="18">
        <v>13</v>
      </c>
      <c r="F50" s="34"/>
      <c r="G50" s="34"/>
      <c r="H50" s="34"/>
      <c r="I50" s="34"/>
      <c r="J50" s="34"/>
      <c r="K50" s="34"/>
      <c r="L50" s="34"/>
      <c r="M50" s="34"/>
      <c r="N50" s="34"/>
      <c r="O50" s="36">
        <v>8</v>
      </c>
      <c r="P50" s="9">
        <f t="shared" si="1"/>
        <v>22</v>
      </c>
    </row>
    <row r="51" spans="1:16" ht="16.5">
      <c r="A51" s="21">
        <v>41</v>
      </c>
      <c r="B51" s="25" t="s">
        <v>191</v>
      </c>
      <c r="C51" s="23" t="s">
        <v>47</v>
      </c>
      <c r="D51" s="34"/>
      <c r="E51" s="34"/>
      <c r="F51" s="34"/>
      <c r="G51" s="34"/>
      <c r="H51" s="34"/>
      <c r="I51" s="36">
        <v>11</v>
      </c>
      <c r="J51" s="36">
        <v>9</v>
      </c>
      <c r="K51" s="34"/>
      <c r="L51" s="34"/>
      <c r="M51" s="34"/>
      <c r="N51" s="34"/>
      <c r="O51" s="36">
        <v>1</v>
      </c>
      <c r="P51" s="9">
        <f t="shared" si="1"/>
        <v>21</v>
      </c>
    </row>
    <row r="52" spans="1:16" ht="16.5">
      <c r="A52" s="21"/>
      <c r="B52" s="25" t="s">
        <v>190</v>
      </c>
      <c r="C52" s="23" t="s">
        <v>44</v>
      </c>
      <c r="D52" s="34"/>
      <c r="E52" s="34"/>
      <c r="F52" s="34"/>
      <c r="G52" s="34"/>
      <c r="H52" s="34"/>
      <c r="I52" s="34"/>
      <c r="J52" s="34"/>
      <c r="K52" s="34"/>
      <c r="L52" s="34"/>
      <c r="M52" s="36">
        <v>20</v>
      </c>
      <c r="N52" s="34"/>
      <c r="O52" s="34"/>
      <c r="P52" s="9">
        <f t="shared" si="1"/>
        <v>20</v>
      </c>
    </row>
    <row r="53" spans="1:16" ht="16.5">
      <c r="A53" s="21">
        <v>42</v>
      </c>
      <c r="B53" s="25" t="s">
        <v>190</v>
      </c>
      <c r="C53" s="23" t="s">
        <v>6</v>
      </c>
      <c r="D53" s="34"/>
      <c r="E53" s="34"/>
      <c r="F53" s="34"/>
      <c r="G53" s="34"/>
      <c r="H53" s="34"/>
      <c r="I53" s="36">
        <v>18</v>
      </c>
      <c r="J53" s="34"/>
      <c r="K53" s="34"/>
      <c r="L53" s="34"/>
      <c r="M53" s="34"/>
      <c r="N53" s="34"/>
      <c r="O53" s="34"/>
      <c r="P53" s="9">
        <f t="shared" si="1"/>
        <v>18</v>
      </c>
    </row>
    <row r="54" spans="1:16" ht="16.5">
      <c r="A54" s="21">
        <v>43</v>
      </c>
      <c r="B54" s="25" t="s">
        <v>191</v>
      </c>
      <c r="C54" s="23" t="s">
        <v>32</v>
      </c>
      <c r="D54" s="34"/>
      <c r="E54" s="34"/>
      <c r="F54" s="34"/>
      <c r="G54" s="34"/>
      <c r="H54" s="34"/>
      <c r="I54" s="34"/>
      <c r="J54" s="36">
        <v>17</v>
      </c>
      <c r="K54" s="34"/>
      <c r="L54" s="34"/>
      <c r="M54" s="34"/>
      <c r="N54" s="34"/>
      <c r="O54" s="34"/>
      <c r="P54" s="9">
        <f t="shared" si="1"/>
        <v>17</v>
      </c>
    </row>
    <row r="55" spans="1:16" ht="16.5">
      <c r="A55" s="21">
        <v>44</v>
      </c>
      <c r="B55" s="25" t="s">
        <v>190</v>
      </c>
      <c r="C55" s="23" t="s">
        <v>114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6">
        <v>17</v>
      </c>
      <c r="O55" s="34"/>
      <c r="P55" s="9">
        <f t="shared" si="1"/>
        <v>17</v>
      </c>
    </row>
    <row r="56" spans="1:16" ht="16.5">
      <c r="A56" s="21">
        <v>45</v>
      </c>
      <c r="B56" s="25" t="s">
        <v>190</v>
      </c>
      <c r="C56" s="23" t="s">
        <v>184</v>
      </c>
      <c r="D56" s="34"/>
      <c r="E56" s="34"/>
      <c r="F56" s="34"/>
      <c r="G56" s="18">
        <v>1</v>
      </c>
      <c r="H56" s="36">
        <v>2</v>
      </c>
      <c r="I56" s="36">
        <v>3</v>
      </c>
      <c r="J56" s="36">
        <v>1</v>
      </c>
      <c r="K56" s="34"/>
      <c r="L56" s="34"/>
      <c r="M56" s="34"/>
      <c r="N56" s="36">
        <v>7</v>
      </c>
      <c r="O56" s="36">
        <v>1</v>
      </c>
      <c r="P56" s="9">
        <f t="shared" si="1"/>
        <v>15</v>
      </c>
    </row>
    <row r="57" spans="1:16" ht="16.5">
      <c r="A57" s="21">
        <v>46</v>
      </c>
      <c r="B57" s="25" t="s">
        <v>191</v>
      </c>
      <c r="C57" s="23" t="s">
        <v>182</v>
      </c>
      <c r="D57" s="36">
        <v>3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6">
        <v>12</v>
      </c>
      <c r="P57" s="9">
        <f t="shared" si="1"/>
        <v>15</v>
      </c>
    </row>
    <row r="58" spans="1:16" ht="16.5">
      <c r="A58" s="21">
        <v>47</v>
      </c>
      <c r="B58" s="25" t="s">
        <v>191</v>
      </c>
      <c r="C58" s="23" t="s">
        <v>7</v>
      </c>
      <c r="D58" s="34"/>
      <c r="E58" s="34"/>
      <c r="F58" s="34"/>
      <c r="G58" s="34"/>
      <c r="H58" s="34"/>
      <c r="I58" s="34"/>
      <c r="J58" s="34"/>
      <c r="K58" s="34"/>
      <c r="L58" s="34"/>
      <c r="M58" s="36">
        <v>14</v>
      </c>
      <c r="N58" s="34"/>
      <c r="O58" s="34"/>
      <c r="P58" s="9">
        <f t="shared" si="1"/>
        <v>14</v>
      </c>
    </row>
    <row r="59" spans="1:16" ht="16.5">
      <c r="A59" s="21">
        <v>48</v>
      </c>
      <c r="B59" s="25" t="s">
        <v>191</v>
      </c>
      <c r="C59" s="23" t="s">
        <v>145</v>
      </c>
      <c r="D59" s="18">
        <v>12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9">
        <f t="shared" si="1"/>
        <v>12</v>
      </c>
    </row>
    <row r="60" spans="1:16" ht="16.5">
      <c r="A60" s="21">
        <v>49</v>
      </c>
      <c r="B60" s="25" t="s">
        <v>192</v>
      </c>
      <c r="C60" s="23" t="s">
        <v>12</v>
      </c>
      <c r="D60" s="34"/>
      <c r="E60" s="34"/>
      <c r="F60" s="34"/>
      <c r="G60" s="34"/>
      <c r="H60" s="34"/>
      <c r="I60" s="36"/>
      <c r="J60" s="36"/>
      <c r="K60" s="34"/>
      <c r="L60" s="34"/>
      <c r="M60" s="34"/>
      <c r="N60" s="36">
        <v>11</v>
      </c>
      <c r="O60" s="34"/>
      <c r="P60" s="9">
        <f t="shared" si="1"/>
        <v>11</v>
      </c>
    </row>
    <row r="61" spans="1:16" ht="16.5">
      <c r="A61" s="21">
        <v>50</v>
      </c>
      <c r="B61" s="25" t="s">
        <v>191</v>
      </c>
      <c r="C61" s="23" t="s">
        <v>69</v>
      </c>
      <c r="D61" s="39"/>
      <c r="E61" s="34"/>
      <c r="F61" s="34"/>
      <c r="G61" s="34"/>
      <c r="H61" s="34"/>
      <c r="I61" s="36">
        <v>2</v>
      </c>
      <c r="J61" s="36">
        <v>1</v>
      </c>
      <c r="K61" s="34"/>
      <c r="L61" s="34"/>
      <c r="M61" s="36">
        <v>6</v>
      </c>
      <c r="N61" s="34"/>
      <c r="O61" s="36">
        <v>1</v>
      </c>
      <c r="P61" s="9">
        <f t="shared" si="1"/>
        <v>10</v>
      </c>
    </row>
    <row r="62" spans="1:16" ht="16.5">
      <c r="A62" s="21">
        <v>51</v>
      </c>
      <c r="B62" s="25" t="s">
        <v>191</v>
      </c>
      <c r="C62" s="23" t="s">
        <v>136</v>
      </c>
      <c r="D62" s="36">
        <v>1</v>
      </c>
      <c r="E62" s="36">
        <v>3</v>
      </c>
      <c r="F62" s="18">
        <v>1</v>
      </c>
      <c r="G62" s="34"/>
      <c r="H62" s="18">
        <v>3</v>
      </c>
      <c r="I62" s="34"/>
      <c r="J62" s="36">
        <v>1</v>
      </c>
      <c r="K62" s="34"/>
      <c r="L62" s="34"/>
      <c r="M62" s="34"/>
      <c r="N62" s="34"/>
      <c r="O62" s="34"/>
      <c r="P62" s="9">
        <f t="shared" si="1"/>
        <v>9</v>
      </c>
    </row>
    <row r="63" spans="1:16" ht="16.5">
      <c r="A63" s="21">
        <v>52</v>
      </c>
      <c r="B63" s="25" t="s">
        <v>192</v>
      </c>
      <c r="C63" s="23" t="s">
        <v>35</v>
      </c>
      <c r="D63" s="36">
        <v>1</v>
      </c>
      <c r="E63" s="34"/>
      <c r="F63" s="18">
        <v>1</v>
      </c>
      <c r="G63" s="34"/>
      <c r="H63" s="34"/>
      <c r="I63" s="36">
        <v>7</v>
      </c>
      <c r="J63" s="34"/>
      <c r="K63" s="34"/>
      <c r="L63" s="34"/>
      <c r="M63" s="34"/>
      <c r="N63" s="34"/>
      <c r="O63" s="34"/>
      <c r="P63" s="9">
        <f t="shared" si="1"/>
        <v>9</v>
      </c>
    </row>
    <row r="64" spans="1:16" ht="16.5">
      <c r="A64" s="21">
        <v>53</v>
      </c>
      <c r="B64" s="25" t="s">
        <v>191</v>
      </c>
      <c r="C64" s="23" t="s">
        <v>80</v>
      </c>
      <c r="D64" s="36">
        <v>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6">
        <v>6</v>
      </c>
      <c r="P64" s="9">
        <f t="shared" si="1"/>
        <v>7</v>
      </c>
    </row>
    <row r="65" spans="1:16" ht="16.5">
      <c r="A65" s="21">
        <v>54</v>
      </c>
      <c r="B65" s="25" t="s">
        <v>190</v>
      </c>
      <c r="C65" s="23" t="s">
        <v>5</v>
      </c>
      <c r="D65" s="34"/>
      <c r="E65" s="34"/>
      <c r="F65" s="34"/>
      <c r="G65" s="34"/>
      <c r="H65" s="34"/>
      <c r="I65" s="34"/>
      <c r="J65" s="36">
        <v>7</v>
      </c>
      <c r="K65" s="34"/>
      <c r="L65" s="34"/>
      <c r="M65" s="34"/>
      <c r="N65" s="34"/>
      <c r="O65" s="34"/>
      <c r="P65" s="9">
        <f t="shared" si="1"/>
        <v>7</v>
      </c>
    </row>
    <row r="66" spans="1:16" ht="16.5">
      <c r="A66" s="21">
        <v>55</v>
      </c>
      <c r="B66" s="25" t="s">
        <v>192</v>
      </c>
      <c r="C66" s="23" t="s">
        <v>59</v>
      </c>
      <c r="D66" s="34"/>
      <c r="E66" s="18">
        <v>1</v>
      </c>
      <c r="F66" s="34"/>
      <c r="G66" s="18">
        <v>1</v>
      </c>
      <c r="H66" s="34"/>
      <c r="I66" s="34"/>
      <c r="J66" s="34"/>
      <c r="K66" s="34"/>
      <c r="L66" s="34"/>
      <c r="M66" s="36">
        <v>4</v>
      </c>
      <c r="N66" s="34"/>
      <c r="O66" s="34"/>
      <c r="P66" s="9">
        <f t="shared" si="1"/>
        <v>6</v>
      </c>
    </row>
    <row r="67" spans="1:16" ht="16.5">
      <c r="A67" s="21">
        <v>56</v>
      </c>
      <c r="B67" s="25" t="s">
        <v>191</v>
      </c>
      <c r="C67" s="23" t="s">
        <v>84</v>
      </c>
      <c r="D67" s="18">
        <v>1</v>
      </c>
      <c r="E67" s="18">
        <v>1</v>
      </c>
      <c r="F67" s="34"/>
      <c r="G67" s="18">
        <v>1</v>
      </c>
      <c r="H67" s="18">
        <v>1</v>
      </c>
      <c r="I67" s="34"/>
      <c r="J67" s="36">
        <v>1</v>
      </c>
      <c r="K67" s="34"/>
      <c r="L67" s="34"/>
      <c r="M67" s="34"/>
      <c r="N67" s="34"/>
      <c r="O67" s="34"/>
      <c r="P67" s="9">
        <f t="shared" si="1"/>
        <v>5</v>
      </c>
    </row>
    <row r="68" spans="1:16" ht="16.5">
      <c r="A68" s="21">
        <v>57</v>
      </c>
      <c r="B68" s="25" t="s">
        <v>191</v>
      </c>
      <c r="C68" s="23" t="s">
        <v>13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6">
        <v>5</v>
      </c>
      <c r="P68" s="9">
        <f t="shared" si="1"/>
        <v>5</v>
      </c>
    </row>
    <row r="69" spans="1:16" ht="16.5">
      <c r="A69" s="21">
        <v>58</v>
      </c>
      <c r="B69" s="25" t="s">
        <v>130</v>
      </c>
      <c r="C69" s="23" t="s">
        <v>79</v>
      </c>
      <c r="D69" s="36">
        <v>4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9">
        <f t="shared" si="1"/>
        <v>4</v>
      </c>
    </row>
    <row r="70" spans="1:16" ht="16.5">
      <c r="A70" s="21">
        <v>59</v>
      </c>
      <c r="B70" s="25" t="s">
        <v>191</v>
      </c>
      <c r="C70" s="23" t="s">
        <v>83</v>
      </c>
      <c r="D70" s="18">
        <v>1</v>
      </c>
      <c r="E70" s="34"/>
      <c r="F70" s="34"/>
      <c r="G70" s="18">
        <v>3</v>
      </c>
      <c r="H70" s="34"/>
      <c r="I70" s="34"/>
      <c r="J70" s="34"/>
      <c r="K70" s="34"/>
      <c r="L70" s="34"/>
      <c r="M70" s="34"/>
      <c r="N70" s="34"/>
      <c r="O70" s="34"/>
      <c r="P70" s="9">
        <f t="shared" si="1"/>
        <v>4</v>
      </c>
    </row>
    <row r="71" spans="1:16" ht="16.5">
      <c r="A71" s="21">
        <v>60</v>
      </c>
      <c r="B71" s="25" t="s">
        <v>191</v>
      </c>
      <c r="C71" s="23" t="s">
        <v>53</v>
      </c>
      <c r="D71" s="34"/>
      <c r="E71" s="34"/>
      <c r="F71" s="34"/>
      <c r="G71" s="18">
        <v>1</v>
      </c>
      <c r="H71" s="18">
        <v>1</v>
      </c>
      <c r="I71" s="36">
        <v>1</v>
      </c>
      <c r="J71" s="34"/>
      <c r="K71" s="34"/>
      <c r="L71" s="34"/>
      <c r="M71" s="34"/>
      <c r="N71" s="34"/>
      <c r="O71" s="34"/>
      <c r="P71" s="9">
        <f t="shared" si="1"/>
        <v>3</v>
      </c>
    </row>
    <row r="72" spans="1:16" ht="16.5">
      <c r="A72" s="21">
        <v>61</v>
      </c>
      <c r="B72" s="25" t="s">
        <v>191</v>
      </c>
      <c r="C72" s="23" t="s">
        <v>160</v>
      </c>
      <c r="D72" s="36">
        <v>1</v>
      </c>
      <c r="E72" s="34"/>
      <c r="F72" s="34"/>
      <c r="G72" s="18">
        <v>2</v>
      </c>
      <c r="H72" s="34"/>
      <c r="I72" s="34"/>
      <c r="J72" s="34"/>
      <c r="K72" s="34"/>
      <c r="L72" s="34"/>
      <c r="M72" s="34"/>
      <c r="N72" s="34"/>
      <c r="O72" s="34"/>
      <c r="P72" s="9">
        <f t="shared" si="1"/>
        <v>3</v>
      </c>
    </row>
    <row r="73" spans="1:16" ht="16.5">
      <c r="A73" s="21">
        <v>62</v>
      </c>
      <c r="B73" s="25" t="s">
        <v>130</v>
      </c>
      <c r="C73" s="23" t="s">
        <v>164</v>
      </c>
      <c r="D73" s="36">
        <v>1</v>
      </c>
      <c r="E73" s="34"/>
      <c r="F73" s="34"/>
      <c r="G73" s="34"/>
      <c r="H73" s="34"/>
      <c r="I73" s="34"/>
      <c r="J73" s="36">
        <v>1</v>
      </c>
      <c r="K73" s="34"/>
      <c r="L73" s="34"/>
      <c r="M73" s="34"/>
      <c r="N73" s="34"/>
      <c r="O73" s="34"/>
      <c r="P73" s="9">
        <f t="shared" si="1"/>
        <v>2</v>
      </c>
    </row>
    <row r="74" spans="1:16" ht="16.5">
      <c r="A74" s="21">
        <v>63</v>
      </c>
      <c r="B74" s="25" t="s">
        <v>191</v>
      </c>
      <c r="C74" s="23" t="s">
        <v>100</v>
      </c>
      <c r="D74" s="36">
        <v>1</v>
      </c>
      <c r="E74" s="34"/>
      <c r="F74" s="18">
        <v>1</v>
      </c>
      <c r="G74" s="34"/>
      <c r="H74" s="34"/>
      <c r="I74" s="34"/>
      <c r="J74" s="34"/>
      <c r="K74" s="34"/>
      <c r="L74" s="34"/>
      <c r="M74" s="34"/>
      <c r="N74" s="34"/>
      <c r="O74" s="34"/>
      <c r="P74" s="9">
        <f t="shared" si="1"/>
        <v>2</v>
      </c>
    </row>
    <row r="75" spans="1:16" ht="16.5">
      <c r="A75" s="21">
        <v>64</v>
      </c>
      <c r="B75" s="25" t="s">
        <v>191</v>
      </c>
      <c r="C75" s="23" t="s">
        <v>82</v>
      </c>
      <c r="D75" s="36">
        <v>1</v>
      </c>
      <c r="E75" s="34"/>
      <c r="F75" s="34"/>
      <c r="G75" s="18">
        <v>1</v>
      </c>
      <c r="H75" s="34"/>
      <c r="I75" s="34"/>
      <c r="J75" s="34"/>
      <c r="K75" s="34"/>
      <c r="L75" s="34"/>
      <c r="M75" s="34"/>
      <c r="N75" s="34"/>
      <c r="O75" s="34"/>
      <c r="P75" s="9">
        <f aca="true" t="shared" si="2" ref="P75:P106">SUM(D75:O75)</f>
        <v>2</v>
      </c>
    </row>
    <row r="76" spans="1:16" ht="16.5">
      <c r="A76" s="21">
        <v>65</v>
      </c>
      <c r="B76" s="25" t="s">
        <v>130</v>
      </c>
      <c r="C76" s="23" t="s">
        <v>70</v>
      </c>
      <c r="D76" s="36">
        <v>1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9">
        <f t="shared" si="2"/>
        <v>1</v>
      </c>
    </row>
    <row r="77" spans="1:16" ht="16.5">
      <c r="A77" s="21">
        <v>66</v>
      </c>
      <c r="B77" s="25" t="s">
        <v>190</v>
      </c>
      <c r="C77" s="23" t="s">
        <v>148</v>
      </c>
      <c r="D77" s="36">
        <v>1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9">
        <f t="shared" si="2"/>
        <v>1</v>
      </c>
    </row>
    <row r="78" spans="1:16" ht="16.5">
      <c r="A78" s="21">
        <v>67</v>
      </c>
      <c r="B78" s="25" t="s">
        <v>190</v>
      </c>
      <c r="C78" s="23" t="s">
        <v>85</v>
      </c>
      <c r="D78" s="36">
        <v>1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9">
        <f t="shared" si="2"/>
        <v>1</v>
      </c>
    </row>
    <row r="79" spans="1:16" ht="16.5">
      <c r="A79" s="21">
        <v>68</v>
      </c>
      <c r="B79" s="25" t="s">
        <v>190</v>
      </c>
      <c r="C79" s="23" t="s">
        <v>50</v>
      </c>
      <c r="D79" s="36">
        <v>1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9">
        <f t="shared" si="2"/>
        <v>1</v>
      </c>
    </row>
    <row r="80" spans="1:16" ht="16.5">
      <c r="A80" s="21">
        <v>69</v>
      </c>
      <c r="B80" s="25" t="s">
        <v>190</v>
      </c>
      <c r="C80" s="23" t="s">
        <v>186</v>
      </c>
      <c r="D80" s="39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6">
        <v>1</v>
      </c>
      <c r="P80" s="9">
        <f t="shared" si="2"/>
        <v>1</v>
      </c>
    </row>
    <row r="81" spans="1:16" ht="16.5">
      <c r="A81" s="21">
        <v>70</v>
      </c>
      <c r="B81" s="25" t="s">
        <v>191</v>
      </c>
      <c r="C81" s="23" t="s">
        <v>122</v>
      </c>
      <c r="D81" s="36">
        <v>1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9">
        <f t="shared" si="2"/>
        <v>1</v>
      </c>
    </row>
    <row r="82" spans="1:16" ht="16.5">
      <c r="A82" s="21">
        <v>71</v>
      </c>
      <c r="B82" s="25" t="s">
        <v>191</v>
      </c>
      <c r="C82" s="23" t="s">
        <v>81</v>
      </c>
      <c r="D82" s="36">
        <v>1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9">
        <f t="shared" si="2"/>
        <v>1</v>
      </c>
    </row>
    <row r="83" spans="1:16" ht="16.5">
      <c r="A83" s="21">
        <v>72</v>
      </c>
      <c r="B83" s="25" t="s">
        <v>130</v>
      </c>
      <c r="C83" s="23" t="s">
        <v>49</v>
      </c>
      <c r="D83" s="36">
        <v>1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9">
        <f t="shared" si="2"/>
        <v>1</v>
      </c>
    </row>
    <row r="84" spans="1:16" ht="16.5">
      <c r="A84" s="21">
        <v>73</v>
      </c>
      <c r="B84" s="25" t="s">
        <v>190</v>
      </c>
      <c r="C84" s="23" t="s">
        <v>39</v>
      </c>
      <c r="D84" s="36">
        <v>1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9">
        <f t="shared" si="2"/>
        <v>1</v>
      </c>
    </row>
    <row r="85" spans="1:16" ht="16.5">
      <c r="A85" s="21">
        <v>74</v>
      </c>
      <c r="B85" s="25" t="s">
        <v>192</v>
      </c>
      <c r="C85" s="23" t="s">
        <v>163</v>
      </c>
      <c r="D85" s="36">
        <v>1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9">
        <f t="shared" si="2"/>
        <v>1</v>
      </c>
    </row>
    <row r="86" spans="1:16" ht="16.5">
      <c r="A86" s="21">
        <v>75</v>
      </c>
      <c r="B86" s="25" t="s">
        <v>191</v>
      </c>
      <c r="C86" s="23" t="s">
        <v>197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9">
        <f t="shared" si="2"/>
        <v>0</v>
      </c>
    </row>
    <row r="87" spans="1:16" ht="16.5">
      <c r="A87" s="21">
        <v>76</v>
      </c>
      <c r="B87" s="25" t="s">
        <v>192</v>
      </c>
      <c r="C87" s="23" t="s">
        <v>131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9">
        <f t="shared" si="2"/>
        <v>0</v>
      </c>
    </row>
    <row r="88" spans="1:16" ht="16.5">
      <c r="A88" s="21">
        <v>77</v>
      </c>
      <c r="B88" s="25" t="s">
        <v>190</v>
      </c>
      <c r="C88" s="23" t="s">
        <v>23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9">
        <f t="shared" si="2"/>
        <v>0</v>
      </c>
    </row>
    <row r="89" spans="1:16" ht="16.5">
      <c r="A89" s="21">
        <v>78</v>
      </c>
      <c r="B89" s="25" t="s">
        <v>190</v>
      </c>
      <c r="C89" s="23" t="s">
        <v>46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9">
        <f t="shared" si="2"/>
        <v>0</v>
      </c>
    </row>
    <row r="90" spans="1:16" ht="16.5">
      <c r="A90" s="21">
        <v>79</v>
      </c>
      <c r="B90" s="25" t="s">
        <v>190</v>
      </c>
      <c r="C90" s="23" t="s">
        <v>146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9">
        <f t="shared" si="2"/>
        <v>0</v>
      </c>
    </row>
    <row r="91" spans="1:16" ht="16.5">
      <c r="A91" s="21">
        <v>80</v>
      </c>
      <c r="B91" s="25" t="s">
        <v>192</v>
      </c>
      <c r="C91" s="23" t="s">
        <v>63</v>
      </c>
      <c r="D91" s="39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9">
        <f t="shared" si="2"/>
        <v>0</v>
      </c>
    </row>
    <row r="92" spans="1:16" ht="16.5">
      <c r="A92" s="21">
        <v>81</v>
      </c>
      <c r="B92" s="25" t="s">
        <v>191</v>
      </c>
      <c r="C92" s="23" t="s">
        <v>107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9">
        <f t="shared" si="2"/>
        <v>0</v>
      </c>
    </row>
    <row r="93" spans="1:16" ht="16.5">
      <c r="A93" s="21">
        <v>82</v>
      </c>
      <c r="B93" s="25" t="s">
        <v>191</v>
      </c>
      <c r="C93" s="23" t="s">
        <v>34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9">
        <f t="shared" si="2"/>
        <v>0</v>
      </c>
    </row>
    <row r="94" spans="1:16" ht="16.5">
      <c r="A94" s="21">
        <v>83</v>
      </c>
      <c r="B94" s="25" t="s">
        <v>190</v>
      </c>
      <c r="C94" s="23" t="s">
        <v>132</v>
      </c>
      <c r="D94" s="39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9">
        <f t="shared" si="2"/>
        <v>0</v>
      </c>
    </row>
    <row r="95" spans="1:16" ht="16.5">
      <c r="A95" s="21">
        <v>84</v>
      </c>
      <c r="B95" s="25" t="s">
        <v>190</v>
      </c>
      <c r="C95" s="23" t="s">
        <v>106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9">
        <f t="shared" si="2"/>
        <v>0</v>
      </c>
    </row>
    <row r="96" spans="1:16" ht="16.5">
      <c r="A96" s="21">
        <v>85</v>
      </c>
      <c r="B96" s="25" t="s">
        <v>190</v>
      </c>
      <c r="C96" s="23" t="s">
        <v>109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9">
        <f t="shared" si="2"/>
        <v>0</v>
      </c>
    </row>
    <row r="97" spans="1:16" ht="16.5">
      <c r="A97" s="21">
        <v>86</v>
      </c>
      <c r="B97" s="25" t="s">
        <v>192</v>
      </c>
      <c r="C97" s="23" t="s">
        <v>116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9">
        <f t="shared" si="2"/>
        <v>0</v>
      </c>
    </row>
    <row r="98" spans="1:16" ht="16.5">
      <c r="A98" s="21">
        <v>87</v>
      </c>
      <c r="B98" s="25" t="s">
        <v>190</v>
      </c>
      <c r="C98" s="23" t="s">
        <v>162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9">
        <f t="shared" si="2"/>
        <v>0</v>
      </c>
    </row>
    <row r="99" spans="1:16" ht="16.5">
      <c r="A99" s="21">
        <v>88</v>
      </c>
      <c r="B99" s="25" t="s">
        <v>191</v>
      </c>
      <c r="C99" s="23" t="s">
        <v>113</v>
      </c>
      <c r="D99" s="39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9">
        <f t="shared" si="2"/>
        <v>0</v>
      </c>
    </row>
    <row r="100" spans="1:16" ht="16.5">
      <c r="A100" s="21">
        <v>89</v>
      </c>
      <c r="B100" s="25" t="s">
        <v>190</v>
      </c>
      <c r="C100" s="23" t="s">
        <v>52</v>
      </c>
      <c r="D100" s="39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9">
        <f t="shared" si="2"/>
        <v>0</v>
      </c>
    </row>
    <row r="101" spans="1:16" ht="16.5">
      <c r="A101" s="21">
        <v>90</v>
      </c>
      <c r="B101" s="25" t="s">
        <v>190</v>
      </c>
      <c r="C101" s="23" t="s">
        <v>159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9">
        <f t="shared" si="2"/>
        <v>0</v>
      </c>
    </row>
    <row r="102" spans="1:16" ht="16.5">
      <c r="A102" s="21">
        <v>91</v>
      </c>
      <c r="B102" s="25" t="s">
        <v>190</v>
      </c>
      <c r="C102" s="23" t="s">
        <v>33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9">
        <f t="shared" si="2"/>
        <v>0</v>
      </c>
    </row>
    <row r="103" spans="1:16" ht="16.5">
      <c r="A103" s="21">
        <v>92</v>
      </c>
      <c r="B103" s="25" t="s">
        <v>191</v>
      </c>
      <c r="C103" s="23" t="s">
        <v>61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9">
        <f t="shared" si="2"/>
        <v>0</v>
      </c>
    </row>
    <row r="104" spans="1:16" ht="16.5">
      <c r="A104" s="21">
        <v>93</v>
      </c>
      <c r="B104" s="25" t="s">
        <v>191</v>
      </c>
      <c r="C104" s="23" t="s">
        <v>187</v>
      </c>
      <c r="D104" s="39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9">
        <f t="shared" si="2"/>
        <v>0</v>
      </c>
    </row>
    <row r="105" spans="1:16" ht="16.5">
      <c r="A105" s="21">
        <v>94</v>
      </c>
      <c r="B105" s="25" t="s">
        <v>190</v>
      </c>
      <c r="C105" s="23" t="s">
        <v>48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9">
        <f t="shared" si="2"/>
        <v>0</v>
      </c>
    </row>
    <row r="106" spans="1:16" ht="16.5">
      <c r="A106" s="21">
        <v>95</v>
      </c>
      <c r="B106" s="25" t="s">
        <v>191</v>
      </c>
      <c r="C106" s="23" t="s">
        <v>71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9">
        <f t="shared" si="2"/>
        <v>0</v>
      </c>
    </row>
    <row r="107" spans="1:16" ht="16.5">
      <c r="A107" s="21">
        <v>96</v>
      </c>
      <c r="B107" s="25" t="s">
        <v>192</v>
      </c>
      <c r="C107" s="23" t="s">
        <v>62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9">
        <f>SUM(D107:O107)</f>
        <v>0</v>
      </c>
    </row>
    <row r="108" spans="1:16" ht="16.5">
      <c r="A108" s="21">
        <v>97</v>
      </c>
      <c r="B108" s="25" t="s">
        <v>130</v>
      </c>
      <c r="C108" s="23" t="s">
        <v>135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9">
        <f>SUM(D108:O108)</f>
        <v>0</v>
      </c>
    </row>
    <row r="109" spans="1:16" ht="16.5">
      <c r="A109" s="21">
        <v>98</v>
      </c>
      <c r="B109" s="25" t="s">
        <v>191</v>
      </c>
      <c r="C109" s="23" t="s">
        <v>31</v>
      </c>
      <c r="D109" s="39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9">
        <f>SUM(D109:O109)</f>
        <v>0</v>
      </c>
    </row>
    <row r="110" spans="1:16" ht="16.5">
      <c r="A110" s="21">
        <v>99</v>
      </c>
      <c r="B110" s="25" t="s">
        <v>191</v>
      </c>
      <c r="C110" s="23" t="s">
        <v>28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9">
        <f>SUM(D110:O110)</f>
        <v>0</v>
      </c>
    </row>
    <row r="111" spans="1:16" ht="16.5">
      <c r="A111" s="21">
        <v>100</v>
      </c>
      <c r="B111" s="25" t="s">
        <v>191</v>
      </c>
      <c r="C111" s="23" t="s">
        <v>29</v>
      </c>
      <c r="D111" s="39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9">
        <f>SUM(D111:O111)</f>
        <v>0</v>
      </c>
    </row>
    <row r="112" spans="1:16" ht="16.5">
      <c r="A112" s="21">
        <v>101</v>
      </c>
      <c r="B112" s="25" t="s">
        <v>190</v>
      </c>
      <c r="C112" s="23" t="s">
        <v>141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9">
        <f>SUM(D112:O112)</f>
        <v>0</v>
      </c>
    </row>
    <row r="113" spans="1:16" ht="16.5">
      <c r="A113" s="21">
        <v>102</v>
      </c>
      <c r="B113" s="25" t="s">
        <v>190</v>
      </c>
      <c r="C113" s="23" t="s">
        <v>45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9">
        <f>SUM(D113:O113)</f>
        <v>0</v>
      </c>
    </row>
    <row r="114" spans="1:16" ht="16.5">
      <c r="A114" s="21">
        <v>103</v>
      </c>
      <c r="B114" s="25" t="s">
        <v>190</v>
      </c>
      <c r="C114" s="23" t="s">
        <v>104</v>
      </c>
      <c r="D114" s="39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9">
        <f>SUM(D114:O114)</f>
        <v>0</v>
      </c>
    </row>
    <row r="115" spans="1:16" ht="16.5">
      <c r="A115" s="21">
        <v>104</v>
      </c>
      <c r="B115" s="25" t="s">
        <v>192</v>
      </c>
      <c r="C115" s="23" t="s">
        <v>119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9">
        <f>SUM(D115:O115)</f>
        <v>0</v>
      </c>
    </row>
    <row r="116" spans="1:16" ht="16.5">
      <c r="A116" s="21">
        <v>105</v>
      </c>
      <c r="B116" s="25" t="s">
        <v>191</v>
      </c>
      <c r="C116" s="23" t="s">
        <v>115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9">
        <f>SUM(D116:O116)</f>
        <v>0</v>
      </c>
    </row>
    <row r="117" spans="1:16" ht="16.5">
      <c r="A117" s="21">
        <v>106</v>
      </c>
      <c r="B117" s="25" t="s">
        <v>190</v>
      </c>
      <c r="C117" s="23" t="s">
        <v>134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9">
        <f>SUM(D117:O117)</f>
        <v>0</v>
      </c>
    </row>
    <row r="118" spans="1:16" ht="16.5">
      <c r="A118" s="21">
        <v>107</v>
      </c>
      <c r="B118" s="25" t="s">
        <v>190</v>
      </c>
      <c r="C118" s="23" t="s">
        <v>51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9">
        <f>SUM(D118:O118)</f>
        <v>0</v>
      </c>
    </row>
    <row r="119" spans="1:16" ht="16.5">
      <c r="A119" s="21">
        <v>108</v>
      </c>
      <c r="B119" s="25" t="s">
        <v>190</v>
      </c>
      <c r="C119" s="23" t="s">
        <v>143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9">
        <f>SUM(D119:O119)</f>
        <v>0</v>
      </c>
    </row>
    <row r="120" spans="1:16" ht="16.5">
      <c r="A120" s="21">
        <v>109</v>
      </c>
      <c r="B120" s="25" t="s">
        <v>190</v>
      </c>
      <c r="C120" s="23" t="s">
        <v>68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9">
        <f>SUM(D120:O120)</f>
        <v>0</v>
      </c>
    </row>
    <row r="121" spans="3:16" s="17" customFormat="1" ht="18">
      <c r="C121" s="17" t="s">
        <v>112</v>
      </c>
      <c r="D121" s="31">
        <f aca="true" t="shared" si="3" ref="D121:M121">SUM(D11:D120)</f>
        <v>494</v>
      </c>
      <c r="E121" s="31">
        <f t="shared" si="3"/>
        <v>470</v>
      </c>
      <c r="F121" s="31">
        <f>SUM(F11:F120)</f>
        <v>473</v>
      </c>
      <c r="G121" s="31">
        <f>SUM(G11:G120)</f>
        <v>474</v>
      </c>
      <c r="H121" s="31">
        <f t="shared" si="3"/>
        <v>470</v>
      </c>
      <c r="I121" s="31">
        <f t="shared" si="3"/>
        <v>469</v>
      </c>
      <c r="J121" s="31">
        <f t="shared" si="3"/>
        <v>474</v>
      </c>
      <c r="K121" s="31">
        <f t="shared" si="3"/>
        <v>378</v>
      </c>
      <c r="L121" s="31">
        <f t="shared" si="3"/>
        <v>414</v>
      </c>
      <c r="M121" s="31">
        <f t="shared" si="3"/>
        <v>463</v>
      </c>
      <c r="N121" s="31">
        <f>SUM(N11:N120)</f>
        <v>448</v>
      </c>
      <c r="O121" s="31">
        <f>SUM(O11:O120)</f>
        <v>474</v>
      </c>
      <c r="P121" s="9">
        <f>SUM(P11:P120)</f>
        <v>5501</v>
      </c>
    </row>
  </sheetData>
  <sheetProtection/>
  <mergeCells count="1">
    <mergeCell ref="F2:O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="75" zoomScaleNormal="75" workbookViewId="0" topLeftCell="A1">
      <pane xSplit="3" topLeftCell="D1" activePane="topRight" state="frozen"/>
      <selection pane="topLeft" activeCell="A63" sqref="A63"/>
      <selection pane="topRight" activeCell="A15" sqref="A15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14.00390625" style="0" customWidth="1"/>
    <col min="6" max="6" width="32.7109375" style="0" bestFit="1" customWidth="1"/>
    <col min="7" max="7" width="32.7109375" style="0" customWidth="1"/>
    <col min="8" max="8" width="17.421875" style="0" bestFit="1" customWidth="1"/>
    <col min="9" max="9" width="17.421875" style="0" customWidth="1"/>
    <col min="10" max="10" width="22.421875" style="0" bestFit="1" customWidth="1"/>
    <col min="11" max="11" width="22.421875" style="0" customWidth="1"/>
    <col min="12" max="12" width="32.7109375" style="0" bestFit="1" customWidth="1"/>
    <col min="13" max="13" width="32.7109375" style="0" customWidth="1"/>
    <col min="14" max="14" width="25.7109375" style="0" bestFit="1" customWidth="1"/>
    <col min="15" max="15" width="22.421875" style="0" bestFit="1" customWidth="1"/>
    <col min="16" max="16" width="15.421875" style="0" bestFit="1" customWidth="1"/>
  </cols>
  <sheetData>
    <row r="2" spans="1:15" s="4" customFormat="1" ht="64.5" customHeight="1">
      <c r="A2" s="5"/>
      <c r="B2" s="5"/>
      <c r="C2" s="38">
        <v>2016</v>
      </c>
      <c r="D2" s="37"/>
      <c r="E2" s="5"/>
      <c r="F2" s="53" t="s">
        <v>57</v>
      </c>
      <c r="G2" s="54"/>
      <c r="H2" s="54"/>
      <c r="I2" s="54"/>
      <c r="J2" s="54"/>
      <c r="K2" s="54"/>
      <c r="L2" s="54"/>
      <c r="M2" s="54"/>
      <c r="N2" s="54"/>
      <c r="O2" s="55"/>
    </row>
    <row r="3" spans="1:13" ht="15" customHeight="1">
      <c r="A3" s="3"/>
      <c r="B3" s="3"/>
      <c r="C3" s="3"/>
      <c r="J3" s="4"/>
      <c r="K3" s="4"/>
      <c r="L3" s="2"/>
      <c r="M3" s="2"/>
    </row>
    <row r="4" spans="1:15" ht="30" customHeight="1">
      <c r="A4" s="3"/>
      <c r="B4" s="3"/>
      <c r="C4" s="10" t="s">
        <v>169</v>
      </c>
      <c r="D4" s="40">
        <v>1</v>
      </c>
      <c r="E4" s="40">
        <v>2</v>
      </c>
      <c r="F4" s="40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</row>
    <row r="5" spans="3:15" s="6" customFormat="1" ht="30" customHeight="1">
      <c r="C5" s="10" t="s">
        <v>170</v>
      </c>
      <c r="D5" s="33">
        <v>42428</v>
      </c>
      <c r="E5" s="32">
        <v>42442</v>
      </c>
      <c r="F5" s="33">
        <v>42078</v>
      </c>
      <c r="G5" s="33">
        <v>42463</v>
      </c>
      <c r="H5" s="33">
        <v>42470</v>
      </c>
      <c r="I5" s="32">
        <v>42498</v>
      </c>
      <c r="J5" s="33">
        <v>42505</v>
      </c>
      <c r="K5" s="33">
        <v>42596</v>
      </c>
      <c r="L5" s="32">
        <v>42610</v>
      </c>
      <c r="M5" s="32">
        <v>42638</v>
      </c>
      <c r="N5" s="32">
        <v>42680</v>
      </c>
      <c r="O5" s="33">
        <v>42694</v>
      </c>
    </row>
    <row r="6" spans="3:15" s="16" customFormat="1" ht="38.25" customHeight="1">
      <c r="C6" s="10" t="s">
        <v>171</v>
      </c>
      <c r="D6" s="13" t="s">
        <v>124</v>
      </c>
      <c r="E6" s="13" t="s">
        <v>86</v>
      </c>
      <c r="F6" s="13" t="s">
        <v>110</v>
      </c>
      <c r="G6" s="13" t="s">
        <v>127</v>
      </c>
      <c r="H6" s="13" t="s">
        <v>40</v>
      </c>
      <c r="I6" s="19" t="s">
        <v>167</v>
      </c>
      <c r="J6" s="13" t="s">
        <v>110</v>
      </c>
      <c r="K6" s="13" t="s">
        <v>91</v>
      </c>
      <c r="L6" s="19" t="s">
        <v>153</v>
      </c>
      <c r="M6" s="13" t="s">
        <v>168</v>
      </c>
      <c r="N6" s="19" t="s">
        <v>8</v>
      </c>
      <c r="O6" s="19" t="s">
        <v>196</v>
      </c>
    </row>
    <row r="7" spans="1:15" ht="30" customHeight="1">
      <c r="A7" s="4"/>
      <c r="B7" s="4"/>
      <c r="C7" s="10" t="s">
        <v>172</v>
      </c>
      <c r="D7" s="13" t="s">
        <v>150</v>
      </c>
      <c r="E7" s="13" t="s">
        <v>150</v>
      </c>
      <c r="F7" s="13" t="s">
        <v>111</v>
      </c>
      <c r="G7" s="19" t="s">
        <v>128</v>
      </c>
      <c r="H7" s="13" t="s">
        <v>42</v>
      </c>
      <c r="I7" s="19" t="s">
        <v>111</v>
      </c>
      <c r="J7" s="19" t="s">
        <v>111</v>
      </c>
      <c r="K7" s="19" t="s">
        <v>128</v>
      </c>
      <c r="L7" s="19" t="s">
        <v>154</v>
      </c>
      <c r="M7" s="19" t="s">
        <v>156</v>
      </c>
      <c r="N7" s="19" t="s">
        <v>9</v>
      </c>
      <c r="O7" s="19" t="s">
        <v>150</v>
      </c>
    </row>
    <row r="8" spans="1:15" ht="30">
      <c r="A8" s="4"/>
      <c r="B8" s="4"/>
      <c r="C8" s="10" t="s">
        <v>195</v>
      </c>
      <c r="D8" s="14" t="s">
        <v>72</v>
      </c>
      <c r="E8" s="14" t="s">
        <v>3</v>
      </c>
      <c r="F8" s="14" t="s">
        <v>41</v>
      </c>
      <c r="G8" s="14" t="s">
        <v>88</v>
      </c>
      <c r="H8" s="14" t="s">
        <v>89</v>
      </c>
      <c r="I8" s="14" t="s">
        <v>90</v>
      </c>
      <c r="J8" s="14" t="s">
        <v>151</v>
      </c>
      <c r="K8" s="14" t="s">
        <v>92</v>
      </c>
      <c r="L8" s="14" t="s">
        <v>93</v>
      </c>
      <c r="M8" s="14" t="s">
        <v>94</v>
      </c>
      <c r="N8" s="14" t="s">
        <v>10</v>
      </c>
      <c r="O8" s="14" t="s">
        <v>95</v>
      </c>
    </row>
    <row r="9" spans="3:15" s="6" customFormat="1" ht="30" customHeight="1">
      <c r="C9" s="10" t="s">
        <v>173</v>
      </c>
      <c r="D9" s="15" t="s">
        <v>125</v>
      </c>
      <c r="E9" s="15" t="s">
        <v>87</v>
      </c>
      <c r="F9" s="15" t="s">
        <v>126</v>
      </c>
      <c r="G9" s="15" t="s">
        <v>129</v>
      </c>
      <c r="H9" s="15" t="s">
        <v>152</v>
      </c>
      <c r="I9" s="15" t="s">
        <v>1</v>
      </c>
      <c r="J9" s="15" t="s">
        <v>157</v>
      </c>
      <c r="K9" s="15" t="s">
        <v>158</v>
      </c>
      <c r="L9" s="15" t="s">
        <v>155</v>
      </c>
      <c r="M9" s="15" t="s">
        <v>2</v>
      </c>
      <c r="N9" s="15" t="s">
        <v>11</v>
      </c>
      <c r="O9" s="15" t="s">
        <v>0</v>
      </c>
    </row>
    <row r="10" spans="1:16" ht="30" customHeight="1">
      <c r="A10" s="20" t="s">
        <v>174</v>
      </c>
      <c r="B10" s="24" t="s">
        <v>189</v>
      </c>
      <c r="C10" s="22" t="s">
        <v>175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7" t="s">
        <v>176</v>
      </c>
    </row>
    <row r="11" spans="1:18" s="1" customFormat="1" ht="22.5">
      <c r="A11" s="21">
        <v>1</v>
      </c>
      <c r="B11" s="28" t="s">
        <v>165</v>
      </c>
      <c r="C11" s="48" t="s">
        <v>181</v>
      </c>
      <c r="D11" s="18">
        <v>50</v>
      </c>
      <c r="E11" s="36">
        <v>50</v>
      </c>
      <c r="F11" s="18">
        <v>50</v>
      </c>
      <c r="G11" s="18">
        <v>50</v>
      </c>
      <c r="H11" s="36">
        <v>50</v>
      </c>
      <c r="I11" s="35">
        <v>50</v>
      </c>
      <c r="J11" s="35">
        <v>50</v>
      </c>
      <c r="K11" s="34"/>
      <c r="L11" s="34"/>
      <c r="M11" s="35">
        <v>50</v>
      </c>
      <c r="N11" s="35">
        <v>50</v>
      </c>
      <c r="O11" s="34">
        <v>50</v>
      </c>
      <c r="P11" s="9">
        <f aca="true" t="shared" si="0" ref="P11:P31">SUM(D11:O11)</f>
        <v>500</v>
      </c>
      <c r="Q11" s="52">
        <f>P11-O11</f>
        <v>450</v>
      </c>
      <c r="R11" s="50" t="s">
        <v>19</v>
      </c>
    </row>
    <row r="12" spans="1:18" s="1" customFormat="1" ht="22.5">
      <c r="A12" s="21">
        <v>2</v>
      </c>
      <c r="B12" s="27" t="s">
        <v>165</v>
      </c>
      <c r="C12" s="49" t="s">
        <v>194</v>
      </c>
      <c r="D12" s="36">
        <v>45</v>
      </c>
      <c r="E12" s="34">
        <v>36</v>
      </c>
      <c r="F12" s="34">
        <v>40</v>
      </c>
      <c r="G12" s="36">
        <v>45</v>
      </c>
      <c r="H12" s="18">
        <v>40</v>
      </c>
      <c r="I12" s="35">
        <v>40</v>
      </c>
      <c r="J12" s="36">
        <v>45</v>
      </c>
      <c r="K12" s="35">
        <v>50</v>
      </c>
      <c r="L12" s="34"/>
      <c r="M12" s="35">
        <v>45</v>
      </c>
      <c r="N12" s="35">
        <v>45</v>
      </c>
      <c r="O12" s="35">
        <v>45</v>
      </c>
      <c r="P12" s="9">
        <f t="shared" si="0"/>
        <v>476</v>
      </c>
      <c r="Q12" s="52">
        <f>P12-E12-F12</f>
        <v>400</v>
      </c>
      <c r="R12" s="50" t="s">
        <v>20</v>
      </c>
    </row>
    <row r="13" spans="1:18" s="1" customFormat="1" ht="22.5">
      <c r="A13" s="21">
        <v>3</v>
      </c>
      <c r="B13" s="28" t="s">
        <v>166</v>
      </c>
      <c r="C13" s="48" t="s">
        <v>180</v>
      </c>
      <c r="D13" s="18">
        <v>20</v>
      </c>
      <c r="E13" s="36">
        <v>25</v>
      </c>
      <c r="F13" s="36">
        <v>28</v>
      </c>
      <c r="G13" s="36">
        <v>32</v>
      </c>
      <c r="H13" s="36">
        <v>25</v>
      </c>
      <c r="I13" s="36">
        <v>32</v>
      </c>
      <c r="J13" s="36">
        <v>36</v>
      </c>
      <c r="K13" s="34"/>
      <c r="L13" s="36">
        <v>40</v>
      </c>
      <c r="M13" s="34"/>
      <c r="N13" s="8">
        <v>36</v>
      </c>
      <c r="O13" s="35">
        <v>32</v>
      </c>
      <c r="P13" s="9">
        <f t="shared" si="0"/>
        <v>306</v>
      </c>
      <c r="Q13" s="52">
        <f>P13-D13</f>
        <v>286</v>
      </c>
      <c r="R13" s="50" t="s">
        <v>21</v>
      </c>
    </row>
    <row r="14" spans="1:16" s="1" customFormat="1" ht="16.5">
      <c r="A14" s="21">
        <v>4</v>
      </c>
      <c r="B14" s="28" t="s">
        <v>165</v>
      </c>
      <c r="C14" s="29" t="s">
        <v>183</v>
      </c>
      <c r="D14" s="36">
        <v>18</v>
      </c>
      <c r="E14" s="36">
        <v>40</v>
      </c>
      <c r="F14" s="36">
        <v>45</v>
      </c>
      <c r="G14" s="34"/>
      <c r="H14" s="36">
        <v>45</v>
      </c>
      <c r="I14" s="35">
        <v>45</v>
      </c>
      <c r="J14" s="36">
        <v>40</v>
      </c>
      <c r="K14" s="34"/>
      <c r="L14" s="45"/>
      <c r="M14" s="34"/>
      <c r="N14" s="34"/>
      <c r="O14" s="34"/>
      <c r="P14" s="9">
        <f t="shared" si="0"/>
        <v>233</v>
      </c>
    </row>
    <row r="15" spans="1:16" s="1" customFormat="1" ht="16.5">
      <c r="A15" s="21">
        <v>5</v>
      </c>
      <c r="B15" s="28" t="s">
        <v>166</v>
      </c>
      <c r="C15" s="29" t="s">
        <v>25</v>
      </c>
      <c r="D15" s="36">
        <v>17</v>
      </c>
      <c r="E15" s="36">
        <v>32</v>
      </c>
      <c r="F15" s="36">
        <v>36</v>
      </c>
      <c r="G15" s="36">
        <v>40</v>
      </c>
      <c r="H15" s="36">
        <v>36</v>
      </c>
      <c r="I15" s="45"/>
      <c r="J15" s="34"/>
      <c r="K15" s="34"/>
      <c r="L15" s="34"/>
      <c r="M15" s="34"/>
      <c r="N15" s="34"/>
      <c r="O15" s="34"/>
      <c r="P15" s="9">
        <f t="shared" si="0"/>
        <v>161</v>
      </c>
    </row>
    <row r="16" spans="1:16" s="1" customFormat="1" ht="16.5">
      <c r="A16" s="21">
        <v>6</v>
      </c>
      <c r="B16" s="27" t="s">
        <v>149</v>
      </c>
      <c r="C16" s="26" t="s">
        <v>74</v>
      </c>
      <c r="D16" s="36">
        <v>25</v>
      </c>
      <c r="E16" s="34"/>
      <c r="F16" s="36">
        <v>25</v>
      </c>
      <c r="G16" s="34"/>
      <c r="H16" s="34"/>
      <c r="I16" s="36">
        <v>36</v>
      </c>
      <c r="J16" s="34"/>
      <c r="K16" s="34"/>
      <c r="L16" s="34"/>
      <c r="M16" s="34"/>
      <c r="N16" s="36">
        <v>40</v>
      </c>
      <c r="O16" s="35">
        <v>36</v>
      </c>
      <c r="P16" s="9">
        <f t="shared" si="0"/>
        <v>162</v>
      </c>
    </row>
    <row r="17" spans="1:16" s="1" customFormat="1" ht="16.5">
      <c r="A17" s="21">
        <v>7</v>
      </c>
      <c r="B17" s="28" t="s">
        <v>149</v>
      </c>
      <c r="C17" s="29" t="s">
        <v>65</v>
      </c>
      <c r="D17" s="34"/>
      <c r="E17" s="36">
        <v>45</v>
      </c>
      <c r="F17" s="34"/>
      <c r="G17" s="34"/>
      <c r="H17" s="34"/>
      <c r="I17" s="34"/>
      <c r="J17" s="34"/>
      <c r="K17" s="34"/>
      <c r="L17" s="36">
        <v>50</v>
      </c>
      <c r="M17" s="34"/>
      <c r="N17" s="34"/>
      <c r="O17" s="34"/>
      <c r="P17" s="9">
        <f t="shared" si="0"/>
        <v>95</v>
      </c>
    </row>
    <row r="18" spans="1:16" s="1" customFormat="1" ht="16.5">
      <c r="A18" s="21">
        <v>8</v>
      </c>
      <c r="B18" s="28" t="s">
        <v>166</v>
      </c>
      <c r="C18" s="29" t="s">
        <v>26</v>
      </c>
      <c r="D18" s="36">
        <v>28</v>
      </c>
      <c r="E18" s="34"/>
      <c r="F18" s="36">
        <v>32</v>
      </c>
      <c r="G18" s="34"/>
      <c r="H18" s="36">
        <v>28</v>
      </c>
      <c r="I18" s="34"/>
      <c r="J18" s="34"/>
      <c r="K18" s="34"/>
      <c r="L18" s="34"/>
      <c r="M18" s="34"/>
      <c r="N18" s="34"/>
      <c r="O18" s="34"/>
      <c r="P18" s="9">
        <f t="shared" si="0"/>
        <v>88</v>
      </c>
    </row>
    <row r="19" spans="1:16" s="1" customFormat="1" ht="16.5">
      <c r="A19" s="21">
        <v>9</v>
      </c>
      <c r="B19" s="28" t="s">
        <v>165</v>
      </c>
      <c r="C19" s="30" t="s">
        <v>105</v>
      </c>
      <c r="D19" s="39"/>
      <c r="E19" s="34"/>
      <c r="F19" s="34"/>
      <c r="G19" s="34"/>
      <c r="H19" s="36">
        <v>32</v>
      </c>
      <c r="I19" s="34"/>
      <c r="J19" s="34"/>
      <c r="K19" s="34"/>
      <c r="L19" s="35">
        <v>45</v>
      </c>
      <c r="M19" s="34"/>
      <c r="N19" s="34"/>
      <c r="O19" s="34"/>
      <c r="P19" s="9">
        <f t="shared" si="0"/>
        <v>77</v>
      </c>
    </row>
    <row r="20" spans="1:16" s="1" customFormat="1" ht="16.5">
      <c r="A20" s="21">
        <v>10</v>
      </c>
      <c r="B20" s="27" t="s">
        <v>165</v>
      </c>
      <c r="C20" s="26" t="s">
        <v>75</v>
      </c>
      <c r="D20" s="36">
        <v>22</v>
      </c>
      <c r="E20" s="34"/>
      <c r="F20" s="34"/>
      <c r="G20" s="36">
        <v>36</v>
      </c>
      <c r="H20" s="34"/>
      <c r="I20" s="34"/>
      <c r="J20" s="34"/>
      <c r="K20" s="34"/>
      <c r="L20" s="34"/>
      <c r="M20" s="34"/>
      <c r="N20" s="34"/>
      <c r="O20" s="34"/>
      <c r="P20" s="9">
        <f>SUM(D20:O20)</f>
        <v>58</v>
      </c>
    </row>
    <row r="21" spans="1:16" s="1" customFormat="1" ht="16.5">
      <c r="A21" s="21"/>
      <c r="B21" s="27" t="s">
        <v>17</v>
      </c>
      <c r="C21" s="26" t="s">
        <v>18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>
        <v>40</v>
      </c>
      <c r="P21" s="9">
        <f>SUM(D21:O21)</f>
        <v>40</v>
      </c>
    </row>
    <row r="22" spans="1:16" s="1" customFormat="1" ht="16.5">
      <c r="A22" s="21">
        <v>11</v>
      </c>
      <c r="B22" s="28" t="s">
        <v>165</v>
      </c>
      <c r="C22" s="29" t="s">
        <v>140</v>
      </c>
      <c r="D22" s="36">
        <v>40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9">
        <f t="shared" si="0"/>
        <v>40</v>
      </c>
    </row>
    <row r="23" spans="1:16" s="1" customFormat="1" ht="16.5">
      <c r="A23" s="21">
        <v>12</v>
      </c>
      <c r="B23" s="27" t="s">
        <v>149</v>
      </c>
      <c r="C23" s="26" t="s">
        <v>73</v>
      </c>
      <c r="D23" s="36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9">
        <f t="shared" si="0"/>
        <v>36</v>
      </c>
    </row>
    <row r="24" spans="1:16" s="1" customFormat="1" ht="16.5">
      <c r="A24" s="21">
        <v>13</v>
      </c>
      <c r="B24" s="27" t="s">
        <v>149</v>
      </c>
      <c r="C24" s="26" t="s">
        <v>137</v>
      </c>
      <c r="D24" s="34"/>
      <c r="E24" s="34"/>
      <c r="F24" s="34"/>
      <c r="G24" s="34"/>
      <c r="H24" s="34"/>
      <c r="I24" s="34"/>
      <c r="J24" s="34"/>
      <c r="K24" s="34"/>
      <c r="L24" s="46">
        <v>36</v>
      </c>
      <c r="M24" s="34"/>
      <c r="N24" s="34"/>
      <c r="O24" s="34"/>
      <c r="P24" s="9">
        <f t="shared" si="0"/>
        <v>36</v>
      </c>
    </row>
    <row r="25" spans="1:16" s="1" customFormat="1" ht="16.5">
      <c r="A25" s="21">
        <v>14</v>
      </c>
      <c r="B25" s="27" t="s">
        <v>149</v>
      </c>
      <c r="C25" s="26" t="s">
        <v>36</v>
      </c>
      <c r="D25" s="18">
        <v>32</v>
      </c>
      <c r="E25" s="34"/>
      <c r="F25" s="34"/>
      <c r="G25" s="34"/>
      <c r="H25" s="34"/>
      <c r="I25" s="34"/>
      <c r="J25" s="34"/>
      <c r="K25" s="34"/>
      <c r="L25" s="45"/>
      <c r="M25" s="34"/>
      <c r="N25" s="34"/>
      <c r="O25" s="34"/>
      <c r="P25" s="9">
        <f t="shared" si="0"/>
        <v>32</v>
      </c>
    </row>
    <row r="26" spans="1:16" s="1" customFormat="1" ht="16.5">
      <c r="A26" s="21">
        <v>15</v>
      </c>
      <c r="B26" s="28" t="s">
        <v>149</v>
      </c>
      <c r="C26" s="29" t="s">
        <v>58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9">
        <f t="shared" si="0"/>
        <v>0</v>
      </c>
    </row>
    <row r="27" spans="1:16" s="1" customFormat="1" ht="16.5">
      <c r="A27" s="21">
        <v>16</v>
      </c>
      <c r="B27" s="27" t="s">
        <v>165</v>
      </c>
      <c r="C27" s="29" t="s">
        <v>22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9">
        <f t="shared" si="0"/>
        <v>0</v>
      </c>
    </row>
    <row r="28" spans="1:16" ht="16.5">
      <c r="A28" s="21">
        <v>17</v>
      </c>
      <c r="B28" s="27" t="s">
        <v>165</v>
      </c>
      <c r="C28" s="26" t="s">
        <v>55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9">
        <f t="shared" si="0"/>
        <v>0</v>
      </c>
    </row>
    <row r="29" spans="1:16" s="1" customFormat="1" ht="16.5">
      <c r="A29" s="21">
        <v>18</v>
      </c>
      <c r="B29" s="27" t="s">
        <v>165</v>
      </c>
      <c r="C29" s="26" t="s">
        <v>56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9">
        <f t="shared" si="0"/>
        <v>0</v>
      </c>
    </row>
    <row r="30" spans="1:16" s="1" customFormat="1" ht="16.5">
      <c r="A30" s="21">
        <v>19</v>
      </c>
      <c r="B30" s="28" t="s">
        <v>149</v>
      </c>
      <c r="C30" s="29" t="s">
        <v>24</v>
      </c>
      <c r="D30" s="39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9">
        <f t="shared" si="0"/>
        <v>0</v>
      </c>
    </row>
    <row r="31" spans="1:16" s="1" customFormat="1" ht="16.5">
      <c r="A31" s="21">
        <v>20</v>
      </c>
      <c r="B31" s="28" t="s">
        <v>149</v>
      </c>
      <c r="C31" s="26" t="s">
        <v>138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9">
        <f t="shared" si="0"/>
        <v>0</v>
      </c>
    </row>
    <row r="32" spans="3:16" s="17" customFormat="1" ht="18">
      <c r="C32" s="17" t="s">
        <v>112</v>
      </c>
      <c r="D32" s="31">
        <f aca="true" t="shared" si="1" ref="D32:M32">SUM(D11:D31)</f>
        <v>333</v>
      </c>
      <c r="E32" s="31">
        <f t="shared" si="1"/>
        <v>228</v>
      </c>
      <c r="F32" s="31">
        <f t="shared" si="1"/>
        <v>256</v>
      </c>
      <c r="G32" s="31">
        <f t="shared" si="1"/>
        <v>203</v>
      </c>
      <c r="H32" s="31">
        <f t="shared" si="1"/>
        <v>256</v>
      </c>
      <c r="I32" s="31">
        <f t="shared" si="1"/>
        <v>203</v>
      </c>
      <c r="J32" s="31">
        <f t="shared" si="1"/>
        <v>171</v>
      </c>
      <c r="K32" s="31">
        <f t="shared" si="1"/>
        <v>50</v>
      </c>
      <c r="L32" s="31">
        <f t="shared" si="1"/>
        <v>171</v>
      </c>
      <c r="M32" s="31">
        <f t="shared" si="1"/>
        <v>95</v>
      </c>
      <c r="N32" s="31">
        <f>SUM(N11:N31)</f>
        <v>171</v>
      </c>
      <c r="O32" s="31">
        <f>SUM(O11:O31)</f>
        <v>203</v>
      </c>
      <c r="P32" s="9">
        <f>SUM(P11:P31)</f>
        <v>2340</v>
      </c>
    </row>
  </sheetData>
  <sheetProtection/>
  <mergeCells count="1">
    <mergeCell ref="F2:O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2016-11-21T07:16:14Z</dcterms:modified>
  <cp:category/>
  <cp:version/>
  <cp:contentType/>
  <cp:contentStatus/>
</cp:coreProperties>
</file>