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2060" windowHeight="12240" activeTab="0"/>
  </bookViews>
  <sheets>
    <sheet name="UOMINI" sheetId="1" r:id="rId1"/>
    <sheet name="DONNE" sheetId="2" r:id="rId2"/>
  </sheets>
  <definedNames>
    <definedName name="Excel_BuiltIn_Print_Area_1" localSheetId="1">'DONNE'!$A$3:$Q$30</definedName>
    <definedName name="Excel_BuiltIn_Print_Area_1">'UOMINI'!$A$3:$Q$112</definedName>
  </definedNames>
  <calcPr fullCalcOnLoad="1"/>
</workbook>
</file>

<file path=xl/sharedStrings.xml><?xml version="1.0" encoding="utf-8"?>
<sst xmlns="http://schemas.openxmlformats.org/spreadsheetml/2006/main" count="378" uniqueCount="182">
  <si>
    <t>SARTI DONATELLA</t>
  </si>
  <si>
    <t>1B</t>
  </si>
  <si>
    <t>1C</t>
  </si>
  <si>
    <t>1D</t>
  </si>
  <si>
    <t>1F</t>
  </si>
  <si>
    <t>1G</t>
  </si>
  <si>
    <t>1H</t>
  </si>
  <si>
    <t>SEMPRINI IVAN 76</t>
  </si>
  <si>
    <t>GIAVOLUCCI MIRCA</t>
  </si>
  <si>
    <t>FUZZI ANDREA</t>
  </si>
  <si>
    <t>RUSCELLI DAVIDE</t>
  </si>
  <si>
    <t>GALVANI GIANLUCA</t>
  </si>
  <si>
    <t>RIMINI</t>
  </si>
  <si>
    <t>KM.21,097</t>
  </si>
  <si>
    <t>Totale di giornata</t>
  </si>
  <si>
    <t>GREGORETTI STEFANO</t>
  </si>
  <si>
    <t>IMOLA FABIO</t>
  </si>
  <si>
    <t>MASIA CRISTIAN</t>
  </si>
  <si>
    <t>SABATINI RAFFAELE</t>
  </si>
  <si>
    <t>DILUIGI DANIELE</t>
  </si>
  <si>
    <t>MISANO</t>
  </si>
  <si>
    <t>1 - MVM</t>
  </si>
  <si>
    <t>RICCIONE</t>
  </si>
  <si>
    <t>KM.12,000</t>
  </si>
  <si>
    <t>A2</t>
  </si>
  <si>
    <t>BASCHETTI ENRICO</t>
  </si>
  <si>
    <t>FRANCOLINI CRISTIAN</t>
  </si>
  <si>
    <t>ANTONIOLI FRANCESCO</t>
  </si>
  <si>
    <t>PETRILLO SALVATORE</t>
  </si>
  <si>
    <t>DELL'AQUILA STEFANIA</t>
  </si>
  <si>
    <t>CONTI ANTONIO</t>
  </si>
  <si>
    <t>BIANCHETTO ANTONIO</t>
  </si>
  <si>
    <t>BACCHINI FABIO</t>
  </si>
  <si>
    <t>PEPE ANTONIO</t>
  </si>
  <si>
    <t>CALIENDI ANDREA</t>
  </si>
  <si>
    <t>MATTEI EMANUELE</t>
  </si>
  <si>
    <t>CARRIERE SERGIO</t>
  </si>
  <si>
    <t>KM.10,000</t>
  </si>
  <si>
    <t>STRARIMINI</t>
  </si>
  <si>
    <t>SANT'ANGELO DI GATTEO</t>
  </si>
  <si>
    <t>KM. 10,000</t>
  </si>
  <si>
    <t>KM.14,000</t>
  </si>
  <si>
    <t>GOZZI PIERLUIGI</t>
  </si>
  <si>
    <t>GRANDICELLI ALBERTO</t>
  </si>
  <si>
    <t>BERARDI ANDREA</t>
  </si>
  <si>
    <t>G</t>
  </si>
  <si>
    <t>H</t>
  </si>
  <si>
    <t>IGEA MARINA</t>
  </si>
  <si>
    <t>SAVIGNANO SUL RUBICONE</t>
  </si>
  <si>
    <t>N° GARE</t>
  </si>
  <si>
    <t>DATA</t>
  </si>
  <si>
    <t>COMUNE e LUOGO</t>
  </si>
  <si>
    <t>PERCORSO</t>
  </si>
  <si>
    <t>CALENDARIO</t>
  </si>
  <si>
    <t>POS.</t>
  </si>
  <si>
    <t>ATLETI E SOCI</t>
  </si>
  <si>
    <t>TOT.      PUNTI</t>
  </si>
  <si>
    <t>AMANZIO STEFANO</t>
  </si>
  <si>
    <t>GALVANI GABRIELE</t>
  </si>
  <si>
    <t xml:space="preserve">RIGHETTI GIUSEPPE </t>
  </si>
  <si>
    <t xml:space="preserve">RICCI ISABELLA </t>
  </si>
  <si>
    <t>BENELLI FILIPPO</t>
  </si>
  <si>
    <t>BACCHINI CINZIA</t>
  </si>
  <si>
    <t>BAGLI ANDREA</t>
  </si>
  <si>
    <t>SEMPRINI NICOLA</t>
  </si>
  <si>
    <t>MAIOLI FILIPPO</t>
  </si>
  <si>
    <t>MASI ROSSANO</t>
  </si>
  <si>
    <t>GAZZOSI DIEGO</t>
  </si>
  <si>
    <t>CAT.</t>
  </si>
  <si>
    <t>B</t>
  </si>
  <si>
    <t>C</t>
  </si>
  <si>
    <t>D</t>
  </si>
  <si>
    <t>VENERANDI MARTINO</t>
  </si>
  <si>
    <t>MERCINI ISABELLA</t>
  </si>
  <si>
    <t>GARA</t>
  </si>
  <si>
    <t>SANTARCANGELO</t>
  </si>
  <si>
    <t>BAN GIORGIO</t>
  </si>
  <si>
    <t>RONCHI DIEGO</t>
  </si>
  <si>
    <t>SCADASSA JENNIFER</t>
  </si>
  <si>
    <t>RASTELLI ERICA</t>
  </si>
  <si>
    <t>RONCHI CINZIA</t>
  </si>
  <si>
    <t>RICCI WILMA</t>
  </si>
  <si>
    <t>FABI GIACOMO</t>
  </si>
  <si>
    <t>MARZIALI MASSIMILIANO</t>
  </si>
  <si>
    <t>7° GP MISANO</t>
  </si>
  <si>
    <t>BELLETTINI DAVIDE</t>
  </si>
  <si>
    <t>OPPIOLI ANDREA</t>
  </si>
  <si>
    <t>A</t>
  </si>
  <si>
    <t>BUCCI MAURIZIO</t>
  </si>
  <si>
    <t>F</t>
  </si>
  <si>
    <t>RIGHETTI ALESSIA</t>
  </si>
  <si>
    <t>SAN MAURO PASCOLI</t>
  </si>
  <si>
    <t>Giro della Torre</t>
  </si>
  <si>
    <t>46° Maratonina dei Laghi</t>
  </si>
  <si>
    <t>35° STRAPAZEDA</t>
  </si>
  <si>
    <t>46° Marcialonga sul Rubicone</t>
  </si>
  <si>
    <t>CARLETTA</t>
  </si>
  <si>
    <t>43° Giro dei Gessi</t>
  </si>
  <si>
    <t>43° Cheursa dei Becchi</t>
  </si>
  <si>
    <t>45° Maratonina di Santa Lucia</t>
  </si>
  <si>
    <t>SEMPRINI ELENA</t>
  </si>
  <si>
    <t>IORIZZO IVAN</t>
  </si>
  <si>
    <t>BALLARINI DANIELE</t>
  </si>
  <si>
    <t>CORBELLI ALBERTO</t>
  </si>
  <si>
    <t>LOMBARDI LAURA</t>
  </si>
  <si>
    <t>SPADONI CHRISTIAN</t>
  </si>
  <si>
    <t>MATTEINI ANTONIO</t>
  </si>
  <si>
    <t>MANZO FERDINANDO</t>
  </si>
  <si>
    <t>MARIANI RITA</t>
  </si>
  <si>
    <t xml:space="preserve">PAGLIARDINI CINZIA </t>
  </si>
  <si>
    <t>LO CONTE MARIANNA</t>
  </si>
  <si>
    <t>DI LILLO NICCOLO'</t>
  </si>
  <si>
    <t xml:space="preserve">GARUTI FABIO </t>
  </si>
  <si>
    <t>CPR</t>
  </si>
  <si>
    <t>MVM</t>
  </si>
  <si>
    <t>SAVIGNANO</t>
  </si>
  <si>
    <t>IMOLA CRISTINA</t>
  </si>
  <si>
    <t>ALLOGGIO GIUSEPPE</t>
  </si>
  <si>
    <t>GIAVOLUCCI GIUSEPPE</t>
  </si>
  <si>
    <t>D'ACHILLE MARCO</t>
  </si>
  <si>
    <t>PETRUCCI LUCA</t>
  </si>
  <si>
    <t>PASOLINI GIANCARLO</t>
  </si>
  <si>
    <t>PIASTRA MAURO</t>
  </si>
  <si>
    <t>MAINARDI MARCO</t>
  </si>
  <si>
    <t>CECCHINI MASSIMILIANO</t>
  </si>
  <si>
    <t>SALVATORI DENIS</t>
  </si>
  <si>
    <t>PANSARDI GIACOMO</t>
  </si>
  <si>
    <t>SANTUCCI MAURIZIO</t>
  </si>
  <si>
    <t>MONTANARI MARCO 64</t>
  </si>
  <si>
    <t>FANTINI FABIO</t>
  </si>
  <si>
    <t>CALBUCCI FEDERICO</t>
  </si>
  <si>
    <t>DE MILATO STEFANO</t>
  </si>
  <si>
    <t>MASINI FABIO</t>
  </si>
  <si>
    <t>DE ANGELIS MATTEO</t>
  </si>
  <si>
    <t>LEARDINI LORENZO</t>
  </si>
  <si>
    <t>MONTANARI MARCO 70</t>
  </si>
  <si>
    <t>TOMASSONI CRISTIAN</t>
  </si>
  <si>
    <t xml:space="preserve">Il punteggio viene attribuito agli atleti giunti regolarmente al traguardo (pt.50-45-40-36-32-28-25-22-20-18-17 ed a scalare di un punto fino all’ultimo arrivato). Per far parte della classifica generale è necessario partecipare ad almeno 7 gare. Ai fini della classifica generale si dovranno necessariamente scartare i peggiori 3 risultati (compresa la mancata partecipazione).   </t>
  </si>
  <si>
    <t>GIANNINI ANGELO</t>
  </si>
  <si>
    <t>FORNASIERO IVAN</t>
  </si>
  <si>
    <t>MAIOLI MATTEO</t>
  </si>
  <si>
    <t>CARBONE LUIGI</t>
  </si>
  <si>
    <t>BANNO' GIUSEPPE</t>
  </si>
  <si>
    <t>MANGANO SALVATORE</t>
  </si>
  <si>
    <t>GUALTIERI MAURO</t>
  </si>
  <si>
    <t>PORCELLINI ROSSELLA</t>
  </si>
  <si>
    <t>SANTINI ELISA</t>
  </si>
  <si>
    <t>CIUFFOLI ANDREA</t>
  </si>
  <si>
    <t>BARTOLOMEI DANIELE</t>
  </si>
  <si>
    <t>MANDELLI RICHARD</t>
  </si>
  <si>
    <t>RIGHETTI MASSIMO</t>
  </si>
  <si>
    <t>FRONZONI MASSIMILIANO</t>
  </si>
  <si>
    <t>CECCHINI STEFANO</t>
  </si>
  <si>
    <t>CESENATICO</t>
  </si>
  <si>
    <t>BEZZI CLAUDIO</t>
  </si>
  <si>
    <t>VALDISERRI MARCO</t>
  </si>
  <si>
    <t>PIRONI MATTIA</t>
  </si>
  <si>
    <t>CANDOLFO MASSIMILIANO</t>
  </si>
  <si>
    <t>CESENA</t>
  </si>
  <si>
    <t>KM.15,000</t>
  </si>
  <si>
    <t>GIANNATTASIO FABIO</t>
  </si>
  <si>
    <t>ANTOGNOLI LUCIA</t>
  </si>
  <si>
    <t>SANTA MARIA DEL PIANO</t>
  </si>
  <si>
    <t>Giro dei due Monti</t>
  </si>
  <si>
    <t>29° Attraverso Cesenatico</t>
  </si>
  <si>
    <t xml:space="preserve">39° - Strariccione </t>
  </si>
  <si>
    <t>PERRONE VINCENZO</t>
  </si>
  <si>
    <t xml:space="preserve">BALDACCI ANDREA </t>
  </si>
  <si>
    <t>TENTONI PAOLO</t>
  </si>
  <si>
    <t>MIGANI DIEGO</t>
  </si>
  <si>
    <t>UGUCCIONI JARI</t>
  </si>
  <si>
    <t>GRILLI LUCA</t>
  </si>
  <si>
    <t xml:space="preserve">MERCATO ANTONIO </t>
  </si>
  <si>
    <t>FABBRI MAURIZIO</t>
  </si>
  <si>
    <t>BIANCHI DANIELE</t>
  </si>
  <si>
    <t>MUCCINI EMANUELE</t>
  </si>
  <si>
    <t>BOMBARDI DANIELE</t>
  </si>
  <si>
    <t>GIORGIONE PASQUALE</t>
  </si>
  <si>
    <t>SEMPRINI LUCA</t>
  </si>
  <si>
    <t>SEMPRINI IVAN 71</t>
  </si>
  <si>
    <t xml:space="preserve">BIANCHI GIUSEPPE </t>
  </si>
  <si>
    <t>SENSOLI GIANLUCA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</si>
</sst>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26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sz val="16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5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2" borderId="1" applyNumberFormat="0" applyAlignment="0" applyProtection="0"/>
    <xf numFmtId="0" fontId="12" fillId="0" borderId="2" applyNumberFormat="0" applyFill="0" applyAlignment="0" applyProtection="0"/>
    <xf numFmtId="0" fontId="13" fillId="10" borderId="3" applyNumberFormat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4" fillId="3" borderId="1" applyNumberFormat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0" fillId="14" borderId="4" applyNumberFormat="0" applyFont="0" applyAlignment="0" applyProtection="0"/>
    <xf numFmtId="0" fontId="16" fillId="2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5" borderId="0" applyNumberFormat="0" applyBorder="0" applyAlignment="0" applyProtection="0"/>
    <xf numFmtId="0" fontId="25" fillId="1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" fontId="0" fillId="0" borderId="12" xfId="0" applyNumberFormat="1" applyBorder="1" applyAlignment="1">
      <alignment horizontal="center" wrapText="1"/>
    </xf>
    <xf numFmtId="16" fontId="0" fillId="0" borderId="12" xfId="0" applyNumberFormat="1" applyBorder="1" applyAlignment="1">
      <alignment wrapText="1"/>
    </xf>
    <xf numFmtId="0" fontId="0" fillId="0" borderId="11" xfId="0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6" fontId="0" fillId="0" borderId="11" xfId="0" applyNumberForma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11" xfId="0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9" fillId="0" borderId="0" xfId="0" applyFont="1" applyFill="1" applyAlignment="1">
      <alignment/>
    </xf>
    <xf numFmtId="16" fontId="6" fillId="17" borderId="11" xfId="0" applyNumberFormat="1" applyFont="1" applyFill="1" applyBorder="1" applyAlignment="1">
      <alignment horizontal="center" wrapText="1"/>
    </xf>
    <xf numFmtId="16" fontId="6" fillId="18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19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3" fillId="17" borderId="0" xfId="0" applyFont="1" applyFill="1" applyBorder="1" applyAlignment="1">
      <alignment horizontal="center"/>
    </xf>
    <xf numFmtId="0" fontId="3" fillId="17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 [0]" xfId="43"/>
    <cellStyle name="Neutrale" xfId="44"/>
    <cellStyle name="Nota" xfId="45"/>
    <cellStyle name="Output" xfId="46"/>
    <cellStyle name="Percent" xfId="47"/>
    <cellStyle name="Testo avviso" xfId="48"/>
    <cellStyle name="Testo descrittivo" xfId="49"/>
    <cellStyle name="Titolo" xfId="50"/>
    <cellStyle name="Titolo 1" xfId="51"/>
    <cellStyle name="Titolo 2" xfId="52"/>
    <cellStyle name="Titolo 3" xfId="53"/>
    <cellStyle name="Titolo 4" xfId="54"/>
    <cellStyle name="Totale" xfId="55"/>
    <cellStyle name="Valore non valido" xfId="56"/>
    <cellStyle name="Valore valido" xfId="57"/>
    <cellStyle name="Currency" xfId="58"/>
    <cellStyle name="Currency [0]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13"/>
  <sheetViews>
    <sheetView tabSelected="1" zoomScale="90" zoomScaleNormal="90" zoomScalePageLayoutView="0" workbookViewId="0" topLeftCell="A50">
      <pane xSplit="3" topLeftCell="K1" activePane="topRight" state="frozen"/>
      <selection pane="topLeft" activeCell="A63" sqref="A63"/>
      <selection pane="topRight" activeCell="Q80" sqref="Q80"/>
    </sheetView>
  </sheetViews>
  <sheetFormatPr defaultColWidth="11.57421875" defaultRowHeight="12.75"/>
  <cols>
    <col min="1" max="2" width="7.7109375" style="0" customWidth="1"/>
    <col min="3" max="3" width="32.00390625" style="0" customWidth="1"/>
    <col min="4" max="4" width="14.00390625" style="0" bestFit="1" customWidth="1"/>
    <col min="5" max="5" width="14.00390625" style="0" customWidth="1"/>
    <col min="6" max="6" width="32.7109375" style="0" bestFit="1" customWidth="1"/>
    <col min="7" max="7" width="32.7109375" style="0" customWidth="1"/>
    <col min="8" max="8" width="22.421875" style="0" customWidth="1"/>
    <col min="9" max="9" width="32.7109375" style="0" bestFit="1" customWidth="1"/>
    <col min="10" max="10" width="32.7109375" style="0" customWidth="1"/>
    <col min="11" max="11" width="25.7109375" style="0" bestFit="1" customWidth="1"/>
    <col min="12" max="12" width="22.421875" style="0" bestFit="1" customWidth="1"/>
    <col min="13" max="13" width="16.00390625" style="0" bestFit="1" customWidth="1"/>
    <col min="14" max="15" width="19.421875" style="0" bestFit="1" customWidth="1"/>
    <col min="16" max="17" width="15.421875" style="0" bestFit="1" customWidth="1"/>
    <col min="18" max="19" width="15.421875" style="0" customWidth="1"/>
  </cols>
  <sheetData>
    <row r="2" spans="1:18" s="4" customFormat="1" ht="64.5" customHeight="1">
      <c r="A2" s="5"/>
      <c r="B2" s="5"/>
      <c r="C2" s="33">
        <v>2018</v>
      </c>
      <c r="D2" s="5"/>
      <c r="E2" s="5"/>
      <c r="F2" s="43" t="s">
        <v>137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  <c r="R2" s="5"/>
    </row>
    <row r="3" spans="1:14" ht="15" customHeight="1">
      <c r="A3" s="3"/>
      <c r="B3" s="3"/>
      <c r="C3" s="3"/>
      <c r="K3" s="4"/>
      <c r="L3" s="2"/>
      <c r="M3" s="2"/>
      <c r="N3" s="2"/>
    </row>
    <row r="4" spans="1:16" ht="30" customHeight="1">
      <c r="A4" s="3"/>
      <c r="B4" s="3"/>
      <c r="C4" s="9" t="s">
        <v>49</v>
      </c>
      <c r="D4" s="34">
        <v>1</v>
      </c>
      <c r="E4" s="34">
        <v>2</v>
      </c>
      <c r="F4" s="34">
        <v>3</v>
      </c>
      <c r="G4" s="34">
        <v>4</v>
      </c>
      <c r="H4" s="34">
        <v>5</v>
      </c>
      <c r="I4" s="34">
        <v>6</v>
      </c>
      <c r="J4" s="34">
        <v>7</v>
      </c>
      <c r="K4" s="34">
        <v>8</v>
      </c>
      <c r="L4" s="34">
        <v>9</v>
      </c>
      <c r="M4" s="34">
        <v>10</v>
      </c>
      <c r="N4" s="34">
        <v>11</v>
      </c>
      <c r="O4" s="34">
        <v>12</v>
      </c>
      <c r="P4" s="34">
        <v>13</v>
      </c>
    </row>
    <row r="5" spans="3:18" s="6" customFormat="1" ht="30" customHeight="1">
      <c r="C5" s="9" t="s">
        <v>50</v>
      </c>
      <c r="D5" s="31">
        <v>43156</v>
      </c>
      <c r="E5" s="31">
        <v>42805</v>
      </c>
      <c r="F5" s="31">
        <v>42819</v>
      </c>
      <c r="G5" s="31">
        <v>43205</v>
      </c>
      <c r="H5" s="30">
        <v>43221</v>
      </c>
      <c r="I5" s="30">
        <v>43233</v>
      </c>
      <c r="J5" s="31">
        <v>43240</v>
      </c>
      <c r="K5" s="30">
        <v>43338</v>
      </c>
      <c r="L5" s="30">
        <v>43373</v>
      </c>
      <c r="M5" s="30">
        <v>43380</v>
      </c>
      <c r="N5" s="30">
        <v>43408</v>
      </c>
      <c r="O5" s="31">
        <v>43422</v>
      </c>
      <c r="P5" s="31">
        <v>43443</v>
      </c>
      <c r="Q5"/>
      <c r="R5"/>
    </row>
    <row r="6" spans="3:18" s="15" customFormat="1" ht="38.25" customHeight="1">
      <c r="C6" s="9" t="s">
        <v>51</v>
      </c>
      <c r="D6" s="12" t="s">
        <v>20</v>
      </c>
      <c r="E6" s="12" t="s">
        <v>153</v>
      </c>
      <c r="F6" s="12" t="s">
        <v>162</v>
      </c>
      <c r="G6" s="12" t="s">
        <v>22</v>
      </c>
      <c r="H6" s="12" t="s">
        <v>91</v>
      </c>
      <c r="I6" s="17" t="s">
        <v>47</v>
      </c>
      <c r="J6" s="12" t="s">
        <v>12</v>
      </c>
      <c r="K6" s="17" t="s">
        <v>39</v>
      </c>
      <c r="L6" s="12" t="s">
        <v>48</v>
      </c>
      <c r="M6" s="12" t="s">
        <v>12</v>
      </c>
      <c r="N6" s="17" t="s">
        <v>158</v>
      </c>
      <c r="O6" s="17" t="s">
        <v>75</v>
      </c>
      <c r="P6" s="17" t="s">
        <v>115</v>
      </c>
      <c r="Q6"/>
      <c r="R6"/>
    </row>
    <row r="7" spans="1:16" ht="30" customHeight="1">
      <c r="A7" s="4"/>
      <c r="B7" s="4"/>
      <c r="C7" s="9" t="s">
        <v>52</v>
      </c>
      <c r="D7" s="12" t="s">
        <v>37</v>
      </c>
      <c r="E7" s="12" t="s">
        <v>37</v>
      </c>
      <c r="F7" s="12" t="s">
        <v>37</v>
      </c>
      <c r="G7" s="17" t="s">
        <v>23</v>
      </c>
      <c r="H7" s="17" t="s">
        <v>37</v>
      </c>
      <c r="I7" s="17" t="s">
        <v>13</v>
      </c>
      <c r="J7" s="17" t="s">
        <v>13</v>
      </c>
      <c r="K7" s="17" t="s">
        <v>40</v>
      </c>
      <c r="L7" s="17" t="s">
        <v>41</v>
      </c>
      <c r="M7" s="17" t="s">
        <v>23</v>
      </c>
      <c r="N7" s="17" t="s">
        <v>159</v>
      </c>
      <c r="O7" s="17" t="s">
        <v>37</v>
      </c>
      <c r="P7" s="17" t="s">
        <v>41</v>
      </c>
    </row>
    <row r="8" spans="1:16" ht="30">
      <c r="A8" s="4"/>
      <c r="B8" s="4"/>
      <c r="C8" s="9" t="s">
        <v>74</v>
      </c>
      <c r="D8" s="13" t="s">
        <v>84</v>
      </c>
      <c r="E8" s="13" t="s">
        <v>164</v>
      </c>
      <c r="F8" s="13" t="s">
        <v>163</v>
      </c>
      <c r="G8" s="13" t="s">
        <v>165</v>
      </c>
      <c r="H8" s="13" t="s">
        <v>92</v>
      </c>
      <c r="I8" s="13" t="s">
        <v>93</v>
      </c>
      <c r="J8" s="13" t="s">
        <v>38</v>
      </c>
      <c r="K8" s="13" t="s">
        <v>94</v>
      </c>
      <c r="L8" s="13" t="s">
        <v>95</v>
      </c>
      <c r="M8" s="13" t="s">
        <v>96</v>
      </c>
      <c r="N8" s="13" t="s">
        <v>97</v>
      </c>
      <c r="O8" s="13" t="s">
        <v>98</v>
      </c>
      <c r="P8" s="13" t="s">
        <v>99</v>
      </c>
    </row>
    <row r="9" spans="3:18" s="6" customFormat="1" ht="30" customHeight="1">
      <c r="C9" s="9" t="s">
        <v>53</v>
      </c>
      <c r="D9" s="14" t="s">
        <v>21</v>
      </c>
      <c r="E9" s="14" t="s">
        <v>113</v>
      </c>
      <c r="F9" s="14" t="s">
        <v>114</v>
      </c>
      <c r="G9" s="14" t="s">
        <v>114</v>
      </c>
      <c r="H9" s="14" t="s">
        <v>113</v>
      </c>
      <c r="I9" s="14" t="s">
        <v>113</v>
      </c>
      <c r="J9" s="14" t="s">
        <v>114</v>
      </c>
      <c r="K9" s="14" t="s">
        <v>113</v>
      </c>
      <c r="L9" s="14" t="s">
        <v>113</v>
      </c>
      <c r="M9" s="14" t="s">
        <v>113</v>
      </c>
      <c r="N9" s="14" t="s">
        <v>113</v>
      </c>
      <c r="O9" s="14" t="s">
        <v>114</v>
      </c>
      <c r="P9" s="14" t="s">
        <v>113</v>
      </c>
      <c r="Q9"/>
      <c r="R9"/>
    </row>
    <row r="10" spans="1:19" ht="30" customHeight="1">
      <c r="A10" s="18" t="s">
        <v>54</v>
      </c>
      <c r="B10" s="22" t="s">
        <v>68</v>
      </c>
      <c r="C10" s="20" t="s">
        <v>55</v>
      </c>
      <c r="D10" s="10"/>
      <c r="E10" s="10"/>
      <c r="F10" s="10"/>
      <c r="G10" s="10"/>
      <c r="H10" s="10"/>
      <c r="I10" s="10"/>
      <c r="J10" s="10"/>
      <c r="K10" s="11"/>
      <c r="L10" s="11"/>
      <c r="M10" s="10"/>
      <c r="N10" s="10"/>
      <c r="O10" s="10"/>
      <c r="P10" s="35"/>
      <c r="Q10" s="35" t="s">
        <v>56</v>
      </c>
      <c r="R10" s="36"/>
      <c r="S10" s="36"/>
    </row>
    <row r="11" spans="1:19" s="1" customFormat="1" ht="15">
      <c r="A11" s="19">
        <v>1</v>
      </c>
      <c r="B11" s="23" t="s">
        <v>70</v>
      </c>
      <c r="C11" s="21" t="s">
        <v>82</v>
      </c>
      <c r="D11" s="32">
        <v>45</v>
      </c>
      <c r="E11" s="32">
        <v>40</v>
      </c>
      <c r="F11" s="32">
        <v>45</v>
      </c>
      <c r="G11" s="32">
        <v>36</v>
      </c>
      <c r="H11" s="32">
        <v>40</v>
      </c>
      <c r="I11" s="32">
        <v>36</v>
      </c>
      <c r="J11" s="32">
        <v>36</v>
      </c>
      <c r="K11" s="38"/>
      <c r="L11" s="32">
        <v>45</v>
      </c>
      <c r="M11" s="32">
        <v>45</v>
      </c>
      <c r="N11" s="32">
        <v>40</v>
      </c>
      <c r="O11" s="32">
        <v>32</v>
      </c>
      <c r="P11" s="32">
        <v>40</v>
      </c>
      <c r="Q11" s="32">
        <f aca="true" t="shared" si="0" ref="Q11:Q42">SUM(D11:P11)</f>
        <v>480</v>
      </c>
      <c r="R11" s="37">
        <f>Q11-O11-J11</f>
        <v>412</v>
      </c>
      <c r="S11" s="39">
        <v>1</v>
      </c>
    </row>
    <row r="12" spans="1:19" s="1" customFormat="1" ht="15">
      <c r="A12" s="19">
        <v>2</v>
      </c>
      <c r="B12" s="23" t="s">
        <v>69</v>
      </c>
      <c r="C12" s="21" t="s">
        <v>176</v>
      </c>
      <c r="D12" s="38"/>
      <c r="E12" s="32">
        <v>20</v>
      </c>
      <c r="F12" s="38"/>
      <c r="G12" s="32">
        <v>50</v>
      </c>
      <c r="H12" s="38"/>
      <c r="I12" s="32">
        <v>32</v>
      </c>
      <c r="J12" s="32">
        <v>50</v>
      </c>
      <c r="K12" s="38"/>
      <c r="L12" s="32">
        <v>50</v>
      </c>
      <c r="M12" s="32">
        <v>50</v>
      </c>
      <c r="N12" s="32">
        <v>50</v>
      </c>
      <c r="O12" s="32">
        <v>50</v>
      </c>
      <c r="P12" s="32">
        <v>50</v>
      </c>
      <c r="Q12" s="32">
        <f t="shared" si="0"/>
        <v>402</v>
      </c>
      <c r="R12" s="37">
        <v>402</v>
      </c>
      <c r="S12" s="39">
        <v>2</v>
      </c>
    </row>
    <row r="13" spans="1:19" s="1" customFormat="1" ht="15">
      <c r="A13" s="19">
        <v>3</v>
      </c>
      <c r="B13" s="23" t="s">
        <v>70</v>
      </c>
      <c r="C13" s="21" t="s">
        <v>67</v>
      </c>
      <c r="D13" s="32">
        <v>40</v>
      </c>
      <c r="E13" s="38"/>
      <c r="F13" s="32">
        <v>40</v>
      </c>
      <c r="G13" s="32">
        <v>40</v>
      </c>
      <c r="H13" s="32">
        <v>50</v>
      </c>
      <c r="I13" s="32">
        <v>50</v>
      </c>
      <c r="J13" s="32">
        <v>45</v>
      </c>
      <c r="K13" s="32">
        <v>45</v>
      </c>
      <c r="L13" s="38"/>
      <c r="M13" s="38"/>
      <c r="N13" s="32">
        <v>28</v>
      </c>
      <c r="O13" s="32">
        <v>25</v>
      </c>
      <c r="P13" s="32">
        <v>32</v>
      </c>
      <c r="Q13" s="32">
        <f t="shared" si="0"/>
        <v>395</v>
      </c>
      <c r="R13" s="37">
        <f>Q13</f>
        <v>395</v>
      </c>
      <c r="S13" s="39">
        <v>3</v>
      </c>
    </row>
    <row r="14" spans="1:19" s="1" customFormat="1" ht="15">
      <c r="A14" s="19">
        <v>4</v>
      </c>
      <c r="B14" s="23" t="s">
        <v>69</v>
      </c>
      <c r="C14" s="21" t="s">
        <v>174</v>
      </c>
      <c r="D14" s="32">
        <v>17</v>
      </c>
      <c r="E14" s="32">
        <v>45</v>
      </c>
      <c r="F14" s="38"/>
      <c r="G14" s="32">
        <v>32</v>
      </c>
      <c r="H14" s="32">
        <v>36</v>
      </c>
      <c r="I14" s="32">
        <v>45</v>
      </c>
      <c r="J14" s="32">
        <v>40</v>
      </c>
      <c r="K14" s="32">
        <v>50</v>
      </c>
      <c r="L14" s="38"/>
      <c r="M14" s="32">
        <v>25</v>
      </c>
      <c r="N14" s="32">
        <v>36</v>
      </c>
      <c r="O14" s="32">
        <v>28</v>
      </c>
      <c r="P14" s="38"/>
      <c r="Q14" s="32">
        <f t="shared" si="0"/>
        <v>354</v>
      </c>
      <c r="R14" s="37">
        <f>Q14</f>
        <v>354</v>
      </c>
      <c r="S14" s="39" t="s">
        <v>1</v>
      </c>
    </row>
    <row r="15" spans="1:19" s="1" customFormat="1" ht="15">
      <c r="A15" s="19">
        <v>5</v>
      </c>
      <c r="B15" s="23" t="s">
        <v>70</v>
      </c>
      <c r="C15" s="21" t="s">
        <v>27</v>
      </c>
      <c r="D15" s="32">
        <v>1</v>
      </c>
      <c r="E15" s="32">
        <v>50</v>
      </c>
      <c r="F15" s="32">
        <v>50</v>
      </c>
      <c r="G15" s="38"/>
      <c r="H15" s="32">
        <v>45</v>
      </c>
      <c r="I15" s="32">
        <v>40</v>
      </c>
      <c r="J15" s="38"/>
      <c r="K15" s="38"/>
      <c r="L15" s="38"/>
      <c r="M15" s="38"/>
      <c r="N15" s="32">
        <v>45</v>
      </c>
      <c r="O15" s="32">
        <v>22</v>
      </c>
      <c r="P15" s="32">
        <v>36</v>
      </c>
      <c r="Q15" s="32">
        <f t="shared" si="0"/>
        <v>289</v>
      </c>
      <c r="R15" s="37">
        <f>Q15</f>
        <v>289</v>
      </c>
      <c r="S15" s="39" t="s">
        <v>2</v>
      </c>
    </row>
    <row r="16" spans="1:19" s="1" customFormat="1" ht="15">
      <c r="A16" s="19">
        <v>6</v>
      </c>
      <c r="B16" s="23" t="s">
        <v>71</v>
      </c>
      <c r="C16" s="21" t="s">
        <v>59</v>
      </c>
      <c r="D16" s="32">
        <v>15</v>
      </c>
      <c r="E16" s="32">
        <v>25</v>
      </c>
      <c r="F16" s="32">
        <v>22</v>
      </c>
      <c r="G16" s="32">
        <v>15</v>
      </c>
      <c r="H16" s="32">
        <v>28</v>
      </c>
      <c r="I16" s="32">
        <v>20</v>
      </c>
      <c r="J16" s="32">
        <v>28</v>
      </c>
      <c r="K16" s="38"/>
      <c r="L16" s="38"/>
      <c r="M16" s="32">
        <v>32</v>
      </c>
      <c r="N16" s="32">
        <v>22</v>
      </c>
      <c r="O16" s="32">
        <v>15</v>
      </c>
      <c r="P16" s="32">
        <v>28</v>
      </c>
      <c r="Q16" s="32">
        <f t="shared" si="0"/>
        <v>250</v>
      </c>
      <c r="R16" s="37">
        <f>Q16-D16</f>
        <v>235</v>
      </c>
      <c r="S16" s="39" t="s">
        <v>3</v>
      </c>
    </row>
    <row r="17" spans="1:19" s="1" customFormat="1" ht="15">
      <c r="A17" s="19">
        <v>7</v>
      </c>
      <c r="B17" s="23" t="s">
        <v>70</v>
      </c>
      <c r="C17" s="21" t="s">
        <v>143</v>
      </c>
      <c r="D17" s="38"/>
      <c r="E17" s="32">
        <v>17</v>
      </c>
      <c r="F17" s="32">
        <v>32</v>
      </c>
      <c r="G17" s="32">
        <v>28</v>
      </c>
      <c r="H17" s="38"/>
      <c r="I17" s="32">
        <v>28</v>
      </c>
      <c r="J17" s="38"/>
      <c r="K17" s="32">
        <v>40</v>
      </c>
      <c r="L17" s="38"/>
      <c r="M17" s="32">
        <v>40</v>
      </c>
      <c r="N17" s="38"/>
      <c r="O17" s="32">
        <v>36</v>
      </c>
      <c r="P17" s="38"/>
      <c r="Q17" s="32">
        <f t="shared" si="0"/>
        <v>221</v>
      </c>
      <c r="R17" s="37"/>
      <c r="S17" s="37"/>
    </row>
    <row r="18" spans="1:19" s="1" customFormat="1" ht="15">
      <c r="A18" s="19">
        <v>8</v>
      </c>
      <c r="B18" s="23" t="s">
        <v>71</v>
      </c>
      <c r="C18" s="21" t="s">
        <v>128</v>
      </c>
      <c r="D18" s="38"/>
      <c r="E18" s="38"/>
      <c r="F18" s="38"/>
      <c r="G18" s="32">
        <v>9</v>
      </c>
      <c r="H18" s="32">
        <v>18</v>
      </c>
      <c r="I18" s="32">
        <v>15</v>
      </c>
      <c r="J18" s="32">
        <v>10</v>
      </c>
      <c r="K18" s="32">
        <v>32</v>
      </c>
      <c r="L18" s="32">
        <v>25</v>
      </c>
      <c r="M18" s="32">
        <v>18</v>
      </c>
      <c r="N18" s="32">
        <v>20</v>
      </c>
      <c r="O18" s="32">
        <v>13</v>
      </c>
      <c r="P18" s="32">
        <v>25</v>
      </c>
      <c r="Q18" s="32">
        <f t="shared" si="0"/>
        <v>185</v>
      </c>
      <c r="R18" s="37"/>
      <c r="S18" s="37"/>
    </row>
    <row r="19" spans="1:19" s="1" customFormat="1" ht="15">
      <c r="A19" s="19">
        <v>9</v>
      </c>
      <c r="B19" s="23" t="s">
        <v>69</v>
      </c>
      <c r="C19" s="21" t="s">
        <v>148</v>
      </c>
      <c r="D19" s="38"/>
      <c r="E19" s="32">
        <v>32</v>
      </c>
      <c r="F19" s="32">
        <v>36</v>
      </c>
      <c r="G19" s="38"/>
      <c r="H19" s="38"/>
      <c r="I19" s="32">
        <v>17</v>
      </c>
      <c r="J19" s="32">
        <v>22</v>
      </c>
      <c r="K19" s="38"/>
      <c r="L19" s="32">
        <v>36</v>
      </c>
      <c r="M19" s="38"/>
      <c r="N19" s="32">
        <v>25</v>
      </c>
      <c r="O19" s="32">
        <v>16</v>
      </c>
      <c r="P19" s="38"/>
      <c r="Q19" s="32">
        <f t="shared" si="0"/>
        <v>184</v>
      </c>
      <c r="R19" s="37"/>
      <c r="S19" s="37"/>
    </row>
    <row r="20" spans="1:19" s="1" customFormat="1" ht="15">
      <c r="A20" s="19">
        <v>10</v>
      </c>
      <c r="B20" s="23" t="s">
        <v>70</v>
      </c>
      <c r="C20" s="21" t="s">
        <v>31</v>
      </c>
      <c r="D20" s="32">
        <v>32</v>
      </c>
      <c r="E20" s="32">
        <v>36</v>
      </c>
      <c r="F20" s="32">
        <v>28</v>
      </c>
      <c r="G20" s="32">
        <v>25</v>
      </c>
      <c r="H20" s="38"/>
      <c r="I20" s="38"/>
      <c r="J20" s="32">
        <v>32</v>
      </c>
      <c r="K20" s="38"/>
      <c r="L20" s="38"/>
      <c r="M20" s="38"/>
      <c r="N20" s="38"/>
      <c r="O20" s="32">
        <v>17</v>
      </c>
      <c r="P20" s="38"/>
      <c r="Q20" s="32">
        <f t="shared" si="0"/>
        <v>170</v>
      </c>
      <c r="R20" s="37"/>
      <c r="S20" s="37"/>
    </row>
    <row r="21" spans="1:19" s="1" customFormat="1" ht="15">
      <c r="A21" s="19">
        <v>11</v>
      </c>
      <c r="B21" s="23" t="s">
        <v>69</v>
      </c>
      <c r="C21" s="21" t="s">
        <v>30</v>
      </c>
      <c r="D21" s="32">
        <v>22</v>
      </c>
      <c r="E21" s="32">
        <v>22</v>
      </c>
      <c r="F21" s="32">
        <v>20</v>
      </c>
      <c r="G21" s="32">
        <v>13</v>
      </c>
      <c r="H21" s="38"/>
      <c r="I21" s="32">
        <v>11</v>
      </c>
      <c r="J21" s="32">
        <v>20</v>
      </c>
      <c r="K21" s="38"/>
      <c r="L21" s="32">
        <v>28</v>
      </c>
      <c r="M21" s="32">
        <v>20</v>
      </c>
      <c r="N21" s="38"/>
      <c r="O21" s="38"/>
      <c r="P21" s="38"/>
      <c r="Q21" s="32">
        <f t="shared" si="0"/>
        <v>156</v>
      </c>
      <c r="R21" s="37"/>
      <c r="S21" s="37"/>
    </row>
    <row r="22" spans="1:19" s="1" customFormat="1" ht="15">
      <c r="A22" s="19">
        <v>12</v>
      </c>
      <c r="B22" s="23" t="s">
        <v>70</v>
      </c>
      <c r="C22" s="21" t="s">
        <v>171</v>
      </c>
      <c r="D22" s="38"/>
      <c r="E22" s="38"/>
      <c r="F22" s="38"/>
      <c r="G22" s="38"/>
      <c r="H22" s="38"/>
      <c r="I22" s="38"/>
      <c r="J22" s="38"/>
      <c r="K22" s="38"/>
      <c r="L22" s="38"/>
      <c r="M22" s="32">
        <v>36</v>
      </c>
      <c r="N22" s="32">
        <v>32</v>
      </c>
      <c r="O22" s="32">
        <v>40</v>
      </c>
      <c r="P22" s="32">
        <v>45</v>
      </c>
      <c r="Q22" s="32">
        <f t="shared" si="0"/>
        <v>153</v>
      </c>
      <c r="R22" s="37"/>
      <c r="S22" s="37"/>
    </row>
    <row r="23" spans="1:19" s="1" customFormat="1" ht="15">
      <c r="A23" s="19">
        <v>13</v>
      </c>
      <c r="B23" s="23" t="s">
        <v>70</v>
      </c>
      <c r="C23" s="21" t="s">
        <v>77</v>
      </c>
      <c r="D23" s="32">
        <v>13</v>
      </c>
      <c r="E23" s="32">
        <v>18</v>
      </c>
      <c r="F23" s="38"/>
      <c r="G23" s="32">
        <v>14</v>
      </c>
      <c r="H23" s="32">
        <v>25</v>
      </c>
      <c r="I23" s="32">
        <v>22</v>
      </c>
      <c r="J23" s="32">
        <v>25</v>
      </c>
      <c r="K23" s="32">
        <v>36</v>
      </c>
      <c r="L23" s="38"/>
      <c r="M23" s="38"/>
      <c r="N23" s="38"/>
      <c r="O23" s="38"/>
      <c r="P23" s="38"/>
      <c r="Q23" s="32">
        <f t="shared" si="0"/>
        <v>153</v>
      </c>
      <c r="R23" s="37"/>
      <c r="S23" s="37"/>
    </row>
    <row r="24" spans="1:19" s="1" customFormat="1" ht="15">
      <c r="A24" s="19">
        <v>14</v>
      </c>
      <c r="B24" s="23" t="s">
        <v>70</v>
      </c>
      <c r="C24" s="21" t="s">
        <v>124</v>
      </c>
      <c r="D24" s="38"/>
      <c r="E24" s="32">
        <v>9</v>
      </c>
      <c r="F24" s="32">
        <v>11</v>
      </c>
      <c r="G24" s="32">
        <v>5</v>
      </c>
      <c r="H24" s="32">
        <v>12</v>
      </c>
      <c r="I24" s="32">
        <v>7</v>
      </c>
      <c r="J24" s="32">
        <v>6</v>
      </c>
      <c r="K24" s="32">
        <v>25</v>
      </c>
      <c r="L24" s="32">
        <v>22</v>
      </c>
      <c r="M24" s="32">
        <v>15</v>
      </c>
      <c r="N24" s="32">
        <v>17</v>
      </c>
      <c r="O24" s="32">
        <v>11</v>
      </c>
      <c r="P24" s="32">
        <v>12</v>
      </c>
      <c r="Q24" s="32">
        <f t="shared" si="0"/>
        <v>152</v>
      </c>
      <c r="R24" s="37"/>
      <c r="S24" s="37"/>
    </row>
    <row r="25" spans="1:19" s="1" customFormat="1" ht="15">
      <c r="A25" s="19">
        <v>15</v>
      </c>
      <c r="B25" s="23" t="s">
        <v>70</v>
      </c>
      <c r="C25" s="21" t="s">
        <v>136</v>
      </c>
      <c r="D25" s="32">
        <v>11</v>
      </c>
      <c r="E25" s="32">
        <v>15</v>
      </c>
      <c r="F25" s="32">
        <v>15</v>
      </c>
      <c r="G25" s="32">
        <v>11</v>
      </c>
      <c r="H25" s="32">
        <v>20</v>
      </c>
      <c r="I25" s="32">
        <v>8</v>
      </c>
      <c r="J25" s="32">
        <v>3</v>
      </c>
      <c r="K25" s="38"/>
      <c r="L25" s="32">
        <v>17</v>
      </c>
      <c r="M25" s="32">
        <v>13</v>
      </c>
      <c r="N25" s="32">
        <v>14</v>
      </c>
      <c r="O25" s="32">
        <v>10</v>
      </c>
      <c r="P25" s="32">
        <v>13</v>
      </c>
      <c r="Q25" s="32">
        <f t="shared" si="0"/>
        <v>150</v>
      </c>
      <c r="R25" s="37"/>
      <c r="S25" s="37"/>
    </row>
    <row r="26" spans="1:19" s="1" customFormat="1" ht="15">
      <c r="A26" s="19">
        <v>16</v>
      </c>
      <c r="B26" s="23" t="s">
        <v>71</v>
      </c>
      <c r="C26" s="21" t="s">
        <v>18</v>
      </c>
      <c r="D26" s="32">
        <v>18</v>
      </c>
      <c r="E26" s="38"/>
      <c r="F26" s="32">
        <v>18</v>
      </c>
      <c r="G26" s="32">
        <v>20</v>
      </c>
      <c r="H26" s="38"/>
      <c r="I26" s="32">
        <v>18</v>
      </c>
      <c r="J26" s="38"/>
      <c r="K26" s="38"/>
      <c r="L26" s="32">
        <v>40</v>
      </c>
      <c r="M26" s="32">
        <v>28</v>
      </c>
      <c r="N26" s="38"/>
      <c r="O26" s="38"/>
      <c r="P26" s="38"/>
      <c r="Q26" s="32">
        <f t="shared" si="0"/>
        <v>142</v>
      </c>
      <c r="R26" s="37"/>
      <c r="S26" s="37"/>
    </row>
    <row r="27" spans="1:19" s="1" customFormat="1" ht="15">
      <c r="A27" s="19">
        <v>17</v>
      </c>
      <c r="B27" s="23" t="s">
        <v>69</v>
      </c>
      <c r="C27" s="21" t="s">
        <v>17</v>
      </c>
      <c r="D27" s="32">
        <v>25</v>
      </c>
      <c r="E27" s="32">
        <v>16</v>
      </c>
      <c r="F27" s="32">
        <v>25</v>
      </c>
      <c r="G27" s="32">
        <v>22</v>
      </c>
      <c r="H27" s="38"/>
      <c r="I27" s="32">
        <v>9</v>
      </c>
      <c r="J27" s="32">
        <v>14</v>
      </c>
      <c r="K27" s="38"/>
      <c r="L27" s="38"/>
      <c r="M27" s="38"/>
      <c r="N27" s="32">
        <v>9</v>
      </c>
      <c r="O27" s="38"/>
      <c r="P27" s="38"/>
      <c r="Q27" s="32">
        <f t="shared" si="0"/>
        <v>120</v>
      </c>
      <c r="R27" s="37"/>
      <c r="S27" s="37"/>
    </row>
    <row r="28" spans="1:19" s="1" customFormat="1" ht="15">
      <c r="A28" s="19">
        <v>18</v>
      </c>
      <c r="B28" s="23" t="s">
        <v>69</v>
      </c>
      <c r="C28" s="21" t="s">
        <v>64</v>
      </c>
      <c r="D28" s="38"/>
      <c r="E28" s="32">
        <v>11</v>
      </c>
      <c r="F28" s="32">
        <v>17</v>
      </c>
      <c r="G28" s="32">
        <v>6</v>
      </c>
      <c r="H28" s="38"/>
      <c r="I28" s="38"/>
      <c r="J28" s="32">
        <v>8</v>
      </c>
      <c r="K28" s="38"/>
      <c r="L28" s="32">
        <v>20</v>
      </c>
      <c r="M28" s="32">
        <v>16</v>
      </c>
      <c r="N28" s="32">
        <v>15</v>
      </c>
      <c r="O28" s="32">
        <v>7</v>
      </c>
      <c r="P28" s="32">
        <v>20</v>
      </c>
      <c r="Q28" s="32">
        <f t="shared" si="0"/>
        <v>120</v>
      </c>
      <c r="R28" s="37"/>
      <c r="S28" s="37"/>
    </row>
    <row r="29" spans="1:19" s="1" customFormat="1" ht="15">
      <c r="A29" s="19">
        <v>19</v>
      </c>
      <c r="B29" s="23" t="s">
        <v>70</v>
      </c>
      <c r="C29" s="21" t="s">
        <v>179</v>
      </c>
      <c r="D29" s="38"/>
      <c r="E29" s="32">
        <v>10</v>
      </c>
      <c r="F29" s="32">
        <v>10</v>
      </c>
      <c r="G29" s="32">
        <v>2</v>
      </c>
      <c r="H29" s="32">
        <v>9</v>
      </c>
      <c r="I29" s="32">
        <v>5</v>
      </c>
      <c r="J29" s="32">
        <v>7</v>
      </c>
      <c r="K29" s="32">
        <v>18</v>
      </c>
      <c r="L29" s="32">
        <v>16</v>
      </c>
      <c r="M29" s="32">
        <v>10</v>
      </c>
      <c r="N29" s="32">
        <v>6</v>
      </c>
      <c r="O29" s="32">
        <v>5</v>
      </c>
      <c r="P29" s="32">
        <v>17</v>
      </c>
      <c r="Q29" s="32">
        <f t="shared" si="0"/>
        <v>115</v>
      </c>
      <c r="R29" s="37"/>
      <c r="S29" s="37"/>
    </row>
    <row r="30" spans="1:19" s="1" customFormat="1" ht="15">
      <c r="A30" s="19">
        <v>20</v>
      </c>
      <c r="B30" s="23" t="s">
        <v>70</v>
      </c>
      <c r="C30" s="21" t="s">
        <v>131</v>
      </c>
      <c r="D30" s="32">
        <v>12</v>
      </c>
      <c r="E30" s="32">
        <v>14</v>
      </c>
      <c r="F30" s="32">
        <v>16</v>
      </c>
      <c r="G30" s="32">
        <v>7</v>
      </c>
      <c r="H30" s="32">
        <v>16</v>
      </c>
      <c r="I30" s="32">
        <v>16</v>
      </c>
      <c r="J30" s="32">
        <v>15</v>
      </c>
      <c r="K30" s="38"/>
      <c r="L30" s="38"/>
      <c r="M30" s="38"/>
      <c r="N30" s="38"/>
      <c r="O30" s="38"/>
      <c r="P30" s="38"/>
      <c r="Q30" s="32">
        <f t="shared" si="0"/>
        <v>96</v>
      </c>
      <c r="R30" s="37"/>
      <c r="S30" s="37"/>
    </row>
    <row r="31" spans="1:19" s="1" customFormat="1" ht="15">
      <c r="A31" s="19">
        <v>21</v>
      </c>
      <c r="B31" s="23" t="s">
        <v>70</v>
      </c>
      <c r="C31" s="21" t="s">
        <v>154</v>
      </c>
      <c r="D31" s="32">
        <v>50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2">
        <v>45</v>
      </c>
      <c r="P31" s="38"/>
      <c r="Q31" s="32">
        <f t="shared" si="0"/>
        <v>95</v>
      </c>
      <c r="R31" s="37"/>
      <c r="S31" s="37"/>
    </row>
    <row r="32" spans="1:19" s="1" customFormat="1" ht="15">
      <c r="A32" s="19">
        <v>22</v>
      </c>
      <c r="B32" s="23" t="s">
        <v>71</v>
      </c>
      <c r="C32" s="21" t="s">
        <v>102</v>
      </c>
      <c r="D32" s="38"/>
      <c r="E32" s="38"/>
      <c r="F32" s="38"/>
      <c r="G32" s="38"/>
      <c r="H32" s="32">
        <v>14</v>
      </c>
      <c r="I32" s="32">
        <v>13</v>
      </c>
      <c r="J32" s="32">
        <v>13</v>
      </c>
      <c r="K32" s="38"/>
      <c r="L32" s="32">
        <v>32</v>
      </c>
      <c r="M32" s="32">
        <v>22</v>
      </c>
      <c r="N32" s="38"/>
      <c r="O32" s="38"/>
      <c r="P32" s="38"/>
      <c r="Q32" s="32">
        <f t="shared" si="0"/>
        <v>94</v>
      </c>
      <c r="R32" s="37"/>
      <c r="S32" s="37"/>
    </row>
    <row r="33" spans="1:19" s="1" customFormat="1" ht="15">
      <c r="A33" s="19">
        <v>23</v>
      </c>
      <c r="B33" s="23" t="s">
        <v>70</v>
      </c>
      <c r="C33" s="21" t="s">
        <v>177</v>
      </c>
      <c r="D33" s="38"/>
      <c r="E33" s="38"/>
      <c r="F33" s="38"/>
      <c r="G33" s="32">
        <v>3</v>
      </c>
      <c r="H33" s="32">
        <v>13</v>
      </c>
      <c r="I33" s="38"/>
      <c r="J33" s="38"/>
      <c r="K33" s="38"/>
      <c r="L33" s="32">
        <v>18</v>
      </c>
      <c r="M33" s="32">
        <v>14</v>
      </c>
      <c r="N33" s="32">
        <v>18</v>
      </c>
      <c r="O33" s="32">
        <v>8</v>
      </c>
      <c r="P33" s="32">
        <v>16</v>
      </c>
      <c r="Q33" s="32">
        <f t="shared" si="0"/>
        <v>90</v>
      </c>
      <c r="R33" s="37"/>
      <c r="S33" s="37"/>
    </row>
    <row r="34" spans="1:19" s="1" customFormat="1" ht="15">
      <c r="A34" s="19">
        <v>24</v>
      </c>
      <c r="B34" s="23" t="s">
        <v>70</v>
      </c>
      <c r="C34" s="21" t="s">
        <v>65</v>
      </c>
      <c r="D34" s="38"/>
      <c r="E34" s="32">
        <v>8</v>
      </c>
      <c r="F34" s="32">
        <v>7</v>
      </c>
      <c r="G34" s="32">
        <v>4</v>
      </c>
      <c r="H34" s="32">
        <v>15</v>
      </c>
      <c r="I34" s="32"/>
      <c r="J34" s="32">
        <v>2</v>
      </c>
      <c r="K34" s="32">
        <v>20</v>
      </c>
      <c r="L34" s="32">
        <v>13</v>
      </c>
      <c r="M34" s="32">
        <v>6</v>
      </c>
      <c r="N34" s="32">
        <v>10</v>
      </c>
      <c r="O34" s="32">
        <v>3</v>
      </c>
      <c r="P34" s="38"/>
      <c r="Q34" s="32">
        <f t="shared" si="0"/>
        <v>88</v>
      </c>
      <c r="R34" s="37"/>
      <c r="S34" s="37"/>
    </row>
    <row r="35" spans="1:19" s="1" customFormat="1" ht="15">
      <c r="A35" s="19">
        <v>25</v>
      </c>
      <c r="B35" s="23" t="s">
        <v>70</v>
      </c>
      <c r="C35" s="21" t="s">
        <v>58</v>
      </c>
      <c r="D35" s="38"/>
      <c r="E35" s="32">
        <v>7</v>
      </c>
      <c r="F35" s="32">
        <v>12</v>
      </c>
      <c r="G35" s="32">
        <v>1</v>
      </c>
      <c r="H35" s="32">
        <v>11</v>
      </c>
      <c r="I35" s="32">
        <v>6</v>
      </c>
      <c r="J35" s="32">
        <v>1</v>
      </c>
      <c r="K35" s="32">
        <v>22</v>
      </c>
      <c r="L35" s="38"/>
      <c r="M35" s="32">
        <v>9</v>
      </c>
      <c r="N35" s="38"/>
      <c r="O35" s="32">
        <v>1</v>
      </c>
      <c r="P35" s="32">
        <v>14</v>
      </c>
      <c r="Q35" s="32">
        <f t="shared" si="0"/>
        <v>84</v>
      </c>
      <c r="R35" s="37"/>
      <c r="S35" s="37"/>
    </row>
    <row r="36" spans="1:19" s="1" customFormat="1" ht="15">
      <c r="A36" s="19">
        <v>26</v>
      </c>
      <c r="B36" s="23" t="s">
        <v>70</v>
      </c>
      <c r="C36" s="21" t="s">
        <v>10</v>
      </c>
      <c r="D36" s="38"/>
      <c r="E36" s="32">
        <v>1</v>
      </c>
      <c r="F36" s="38"/>
      <c r="G36" s="38"/>
      <c r="H36" s="38"/>
      <c r="I36" s="38"/>
      <c r="J36" s="38"/>
      <c r="K36" s="38"/>
      <c r="L36" s="32">
        <v>15</v>
      </c>
      <c r="M36" s="32">
        <v>11</v>
      </c>
      <c r="N36" s="32">
        <v>16</v>
      </c>
      <c r="O36" s="32">
        <v>14</v>
      </c>
      <c r="P36" s="32">
        <v>22</v>
      </c>
      <c r="Q36" s="32">
        <f t="shared" si="0"/>
        <v>79</v>
      </c>
      <c r="R36" s="37"/>
      <c r="S36" s="37"/>
    </row>
    <row r="37" spans="1:19" s="1" customFormat="1" ht="15">
      <c r="A37" s="19">
        <v>27</v>
      </c>
      <c r="B37" s="23" t="s">
        <v>70</v>
      </c>
      <c r="C37" s="21" t="s">
        <v>42</v>
      </c>
      <c r="D37" s="32">
        <v>4</v>
      </c>
      <c r="E37" s="32">
        <v>1</v>
      </c>
      <c r="F37" s="38"/>
      <c r="G37" s="32">
        <v>1</v>
      </c>
      <c r="H37" s="32">
        <v>10</v>
      </c>
      <c r="I37" s="38"/>
      <c r="J37" s="32">
        <v>1</v>
      </c>
      <c r="K37" s="32">
        <v>17</v>
      </c>
      <c r="L37" s="32">
        <v>12</v>
      </c>
      <c r="M37" s="32">
        <v>7</v>
      </c>
      <c r="N37" s="32">
        <v>8</v>
      </c>
      <c r="O37" s="32">
        <v>2</v>
      </c>
      <c r="P37" s="32">
        <v>15</v>
      </c>
      <c r="Q37" s="32">
        <f t="shared" si="0"/>
        <v>78</v>
      </c>
      <c r="R37" s="37"/>
      <c r="S37" s="37"/>
    </row>
    <row r="38" spans="1:19" s="1" customFormat="1" ht="15">
      <c r="A38" s="19">
        <v>28</v>
      </c>
      <c r="B38" s="23" t="s">
        <v>87</v>
      </c>
      <c r="C38" s="21" t="s">
        <v>107</v>
      </c>
      <c r="D38" s="32">
        <v>7</v>
      </c>
      <c r="E38" s="32">
        <v>12</v>
      </c>
      <c r="F38" s="38"/>
      <c r="G38" s="32">
        <v>12</v>
      </c>
      <c r="H38" s="38"/>
      <c r="I38" s="32">
        <v>10</v>
      </c>
      <c r="J38" s="32">
        <v>18</v>
      </c>
      <c r="K38" s="38"/>
      <c r="L38" s="38"/>
      <c r="M38" s="38"/>
      <c r="N38" s="32">
        <v>12</v>
      </c>
      <c r="O38" s="38"/>
      <c r="P38" s="38"/>
      <c r="Q38" s="32">
        <f t="shared" si="0"/>
        <v>71</v>
      </c>
      <c r="R38" s="37"/>
      <c r="S38" s="37"/>
    </row>
    <row r="39" spans="1:19" s="1" customFormat="1" ht="15">
      <c r="A39" s="19">
        <v>29</v>
      </c>
      <c r="B39" s="23" t="s">
        <v>69</v>
      </c>
      <c r="C39" s="21" t="s">
        <v>129</v>
      </c>
      <c r="D39" s="32">
        <v>36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2">
        <v>20</v>
      </c>
      <c r="P39" s="38"/>
      <c r="Q39" s="32">
        <f t="shared" si="0"/>
        <v>56</v>
      </c>
      <c r="R39" s="37"/>
      <c r="S39" s="37"/>
    </row>
    <row r="40" spans="1:19" s="1" customFormat="1" ht="15">
      <c r="A40" s="19">
        <v>30</v>
      </c>
      <c r="B40" s="23" t="s">
        <v>70</v>
      </c>
      <c r="C40" s="21" t="s">
        <v>85</v>
      </c>
      <c r="D40" s="32">
        <v>9</v>
      </c>
      <c r="E40" s="38"/>
      <c r="F40" s="38"/>
      <c r="G40" s="38"/>
      <c r="H40" s="38"/>
      <c r="I40" s="38"/>
      <c r="J40" s="38"/>
      <c r="K40" s="32">
        <v>28</v>
      </c>
      <c r="L40" s="38"/>
      <c r="M40" s="32">
        <v>17</v>
      </c>
      <c r="N40" s="38"/>
      <c r="O40" s="38"/>
      <c r="P40" s="38"/>
      <c r="Q40" s="32">
        <f t="shared" si="0"/>
        <v>54</v>
      </c>
      <c r="R40" s="37"/>
      <c r="S40" s="37"/>
    </row>
    <row r="41" spans="1:19" s="1" customFormat="1" ht="15">
      <c r="A41" s="19">
        <v>31</v>
      </c>
      <c r="B41" s="23" t="s">
        <v>70</v>
      </c>
      <c r="C41" s="21" t="s">
        <v>101</v>
      </c>
      <c r="D41" s="32"/>
      <c r="E41" s="38"/>
      <c r="F41" s="38"/>
      <c r="G41" s="32">
        <v>45</v>
      </c>
      <c r="H41" s="38"/>
      <c r="I41" s="38"/>
      <c r="J41" s="38"/>
      <c r="K41" s="38"/>
      <c r="L41" s="38"/>
      <c r="M41" s="38"/>
      <c r="N41" s="38"/>
      <c r="O41" s="38"/>
      <c r="P41" s="38"/>
      <c r="Q41" s="32">
        <f t="shared" si="0"/>
        <v>45</v>
      </c>
      <c r="R41" s="37"/>
      <c r="S41" s="37"/>
    </row>
    <row r="42" spans="1:19" s="1" customFormat="1" ht="15">
      <c r="A42" s="19">
        <v>32</v>
      </c>
      <c r="B42" s="23" t="s">
        <v>69</v>
      </c>
      <c r="C42" s="21" t="s">
        <v>172</v>
      </c>
      <c r="D42" s="38"/>
      <c r="E42" s="38"/>
      <c r="F42" s="38"/>
      <c r="G42" s="38"/>
      <c r="H42" s="32">
        <v>22</v>
      </c>
      <c r="I42" s="32">
        <v>12</v>
      </c>
      <c r="J42" s="32">
        <v>9</v>
      </c>
      <c r="K42" s="38"/>
      <c r="L42" s="38"/>
      <c r="M42" s="38"/>
      <c r="N42" s="38"/>
      <c r="O42" s="38"/>
      <c r="P42" s="38"/>
      <c r="Q42" s="32">
        <f t="shared" si="0"/>
        <v>43</v>
      </c>
      <c r="R42" s="37"/>
      <c r="S42" s="37"/>
    </row>
    <row r="43" spans="1:19" s="1" customFormat="1" ht="15">
      <c r="A43" s="19">
        <v>33</v>
      </c>
      <c r="B43" s="23" t="s">
        <v>69</v>
      </c>
      <c r="C43" s="21" t="s">
        <v>166</v>
      </c>
      <c r="D43" s="38"/>
      <c r="E43" s="38"/>
      <c r="F43" s="38"/>
      <c r="G43" s="32">
        <v>17</v>
      </c>
      <c r="H43" s="38"/>
      <c r="I43" s="32">
        <v>25</v>
      </c>
      <c r="J43" s="38"/>
      <c r="K43" s="38"/>
      <c r="L43" s="38"/>
      <c r="M43" s="38"/>
      <c r="N43" s="38"/>
      <c r="O43" s="38"/>
      <c r="P43" s="38"/>
      <c r="Q43" s="32">
        <f aca="true" t="shared" si="1" ref="Q43:Q74">SUM(D43:P43)</f>
        <v>42</v>
      </c>
      <c r="R43" s="37"/>
      <c r="S43" s="37"/>
    </row>
    <row r="44" spans="1:19" s="1" customFormat="1" ht="15">
      <c r="A44" s="19">
        <v>34</v>
      </c>
      <c r="B44" s="23" t="s">
        <v>70</v>
      </c>
      <c r="C44" s="21" t="s">
        <v>142</v>
      </c>
      <c r="D44" s="32">
        <v>6</v>
      </c>
      <c r="E44" s="32">
        <v>4</v>
      </c>
      <c r="F44" s="38"/>
      <c r="G44" s="32">
        <v>8</v>
      </c>
      <c r="H44" s="38"/>
      <c r="I44" s="38"/>
      <c r="J44" s="32">
        <v>17</v>
      </c>
      <c r="K44" s="38"/>
      <c r="L44" s="38"/>
      <c r="M44" s="32">
        <v>4</v>
      </c>
      <c r="N44" s="38"/>
      <c r="O44" s="38"/>
      <c r="P44" s="38"/>
      <c r="Q44" s="32">
        <f t="shared" si="1"/>
        <v>39</v>
      </c>
      <c r="R44" s="37"/>
      <c r="S44" s="37"/>
    </row>
    <row r="45" spans="1:19" s="1" customFormat="1" ht="15">
      <c r="A45" s="19">
        <v>35</v>
      </c>
      <c r="B45" s="23" t="s">
        <v>69</v>
      </c>
      <c r="C45" s="21" t="s">
        <v>169</v>
      </c>
      <c r="D45" s="32">
        <v>20</v>
      </c>
      <c r="E45" s="38"/>
      <c r="F45" s="38"/>
      <c r="G45" s="32">
        <v>18</v>
      </c>
      <c r="H45" s="38"/>
      <c r="I45" s="38"/>
      <c r="J45" s="38"/>
      <c r="K45" s="38"/>
      <c r="L45" s="38"/>
      <c r="M45" s="38"/>
      <c r="N45" s="38"/>
      <c r="O45" s="38"/>
      <c r="P45" s="38"/>
      <c r="Q45" s="32">
        <f t="shared" si="1"/>
        <v>38</v>
      </c>
      <c r="R45" s="37"/>
      <c r="S45" s="37"/>
    </row>
    <row r="46" spans="1:19" s="1" customFormat="1" ht="15">
      <c r="A46" s="19">
        <v>36</v>
      </c>
      <c r="B46" s="23" t="s">
        <v>70</v>
      </c>
      <c r="C46" s="21" t="s">
        <v>181</v>
      </c>
      <c r="D46" s="38"/>
      <c r="E46" s="32">
        <v>6</v>
      </c>
      <c r="F46" s="32">
        <v>13</v>
      </c>
      <c r="G46" s="32">
        <v>1</v>
      </c>
      <c r="H46" s="38"/>
      <c r="I46" s="38"/>
      <c r="J46" s="38"/>
      <c r="K46" s="38"/>
      <c r="L46" s="38"/>
      <c r="M46" s="38"/>
      <c r="N46" s="32">
        <v>11</v>
      </c>
      <c r="O46" s="32">
        <v>4</v>
      </c>
      <c r="P46" s="38"/>
      <c r="Q46" s="32">
        <f t="shared" si="1"/>
        <v>35</v>
      </c>
      <c r="R46" s="37"/>
      <c r="S46" s="37"/>
    </row>
    <row r="47" spans="1:19" s="1" customFormat="1" ht="15">
      <c r="A47" s="19">
        <v>37</v>
      </c>
      <c r="B47" s="23" t="s">
        <v>70</v>
      </c>
      <c r="C47" s="21" t="s">
        <v>150</v>
      </c>
      <c r="D47" s="32">
        <v>1</v>
      </c>
      <c r="E47" s="38"/>
      <c r="F47" s="38"/>
      <c r="G47" s="32">
        <v>1</v>
      </c>
      <c r="H47" s="38"/>
      <c r="I47" s="32">
        <v>4</v>
      </c>
      <c r="J47" s="32">
        <v>1</v>
      </c>
      <c r="K47" s="38"/>
      <c r="L47" s="32">
        <v>11</v>
      </c>
      <c r="M47" s="32">
        <v>8</v>
      </c>
      <c r="N47" s="32">
        <v>7</v>
      </c>
      <c r="O47" s="32">
        <v>1</v>
      </c>
      <c r="P47" s="38"/>
      <c r="Q47" s="32">
        <f t="shared" si="1"/>
        <v>34</v>
      </c>
      <c r="R47" s="37"/>
      <c r="S47" s="37"/>
    </row>
    <row r="48" spans="1:19" s="1" customFormat="1" ht="15">
      <c r="A48" s="19">
        <v>38</v>
      </c>
      <c r="B48" s="23" t="s">
        <v>70</v>
      </c>
      <c r="C48" s="21" t="s">
        <v>66</v>
      </c>
      <c r="D48" s="38"/>
      <c r="E48" s="38"/>
      <c r="F48" s="38"/>
      <c r="G48" s="38"/>
      <c r="H48" s="32">
        <v>32</v>
      </c>
      <c r="I48" s="38"/>
      <c r="J48" s="38"/>
      <c r="K48" s="38"/>
      <c r="L48" s="38"/>
      <c r="M48" s="38"/>
      <c r="N48" s="38"/>
      <c r="O48" s="38"/>
      <c r="P48" s="38"/>
      <c r="Q48" s="32">
        <f t="shared" si="1"/>
        <v>32</v>
      </c>
      <c r="R48" s="37"/>
      <c r="S48" s="37"/>
    </row>
    <row r="49" spans="1:19" s="1" customFormat="1" ht="15">
      <c r="A49" s="19">
        <v>39</v>
      </c>
      <c r="B49" s="23" t="s">
        <v>69</v>
      </c>
      <c r="C49" s="21" t="s">
        <v>126</v>
      </c>
      <c r="D49" s="38"/>
      <c r="E49" s="38"/>
      <c r="F49" s="38"/>
      <c r="G49" s="38"/>
      <c r="H49" s="38"/>
      <c r="I49" s="38"/>
      <c r="J49" s="38"/>
      <c r="K49" s="38"/>
      <c r="L49" s="32">
        <v>14</v>
      </c>
      <c r="M49" s="32">
        <v>12</v>
      </c>
      <c r="N49" s="38"/>
      <c r="O49" s="32">
        <v>6</v>
      </c>
      <c r="P49" s="38"/>
      <c r="Q49" s="32">
        <f t="shared" si="1"/>
        <v>32</v>
      </c>
      <c r="R49" s="37"/>
      <c r="S49" s="37"/>
    </row>
    <row r="50" spans="1:19" s="1" customFormat="1" ht="15">
      <c r="A50" s="19">
        <v>40</v>
      </c>
      <c r="B50" s="23" t="s">
        <v>70</v>
      </c>
      <c r="C50" s="21" t="s">
        <v>122</v>
      </c>
      <c r="D50" s="38"/>
      <c r="E50" s="32">
        <v>3</v>
      </c>
      <c r="F50" s="38"/>
      <c r="G50" s="32">
        <v>10</v>
      </c>
      <c r="H50" s="38"/>
      <c r="I50" s="38"/>
      <c r="J50" s="32">
        <v>5</v>
      </c>
      <c r="K50" s="38"/>
      <c r="L50" s="38"/>
      <c r="M50" s="38"/>
      <c r="N50" s="38"/>
      <c r="O50" s="32">
        <v>12</v>
      </c>
      <c r="P50" s="38"/>
      <c r="Q50" s="32">
        <f t="shared" si="1"/>
        <v>30</v>
      </c>
      <c r="R50" s="37"/>
      <c r="S50" s="37"/>
    </row>
    <row r="51" spans="1:19" s="1" customFormat="1" ht="15">
      <c r="A51" s="19">
        <v>41</v>
      </c>
      <c r="B51" s="23" t="s">
        <v>87</v>
      </c>
      <c r="C51" s="21" t="s">
        <v>175</v>
      </c>
      <c r="D51" s="38"/>
      <c r="E51" s="38"/>
      <c r="F51" s="38"/>
      <c r="G51" s="38"/>
      <c r="H51" s="32">
        <v>17</v>
      </c>
      <c r="I51" s="38"/>
      <c r="J51" s="32">
        <v>12</v>
      </c>
      <c r="K51" s="38"/>
      <c r="L51" s="38"/>
      <c r="M51" s="38"/>
      <c r="N51" s="38"/>
      <c r="O51" s="38"/>
      <c r="P51" s="38"/>
      <c r="Q51" s="32">
        <f t="shared" si="1"/>
        <v>29</v>
      </c>
      <c r="R51" s="37"/>
      <c r="S51" s="37"/>
    </row>
    <row r="52" spans="1:19" s="1" customFormat="1" ht="15">
      <c r="A52" s="19">
        <v>42</v>
      </c>
      <c r="B52" s="23" t="s">
        <v>69</v>
      </c>
      <c r="C52" s="21" t="s">
        <v>147</v>
      </c>
      <c r="D52" s="38"/>
      <c r="E52" s="32">
        <v>28</v>
      </c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2">
        <f t="shared" si="1"/>
        <v>28</v>
      </c>
      <c r="R52" s="37"/>
      <c r="S52" s="37"/>
    </row>
    <row r="53" spans="1:19" s="1" customFormat="1" ht="15">
      <c r="A53" s="19">
        <v>43</v>
      </c>
      <c r="B53" s="23" t="s">
        <v>69</v>
      </c>
      <c r="C53" s="21" t="s">
        <v>72</v>
      </c>
      <c r="D53" s="32">
        <v>28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2">
        <f t="shared" si="1"/>
        <v>28</v>
      </c>
      <c r="R53" s="37"/>
      <c r="S53" s="37"/>
    </row>
    <row r="54" spans="1:19" s="1" customFormat="1" ht="15">
      <c r="A54" s="19">
        <v>44</v>
      </c>
      <c r="B54" s="23" t="s">
        <v>69</v>
      </c>
      <c r="C54" s="21" t="s">
        <v>106</v>
      </c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2">
        <v>9</v>
      </c>
      <c r="P54" s="32">
        <v>18</v>
      </c>
      <c r="Q54" s="32">
        <f t="shared" si="1"/>
        <v>27</v>
      </c>
      <c r="R54" s="37"/>
      <c r="S54" s="37"/>
    </row>
    <row r="55" spans="1:19" s="1" customFormat="1" ht="15">
      <c r="A55" s="19">
        <v>45</v>
      </c>
      <c r="B55" s="23" t="s">
        <v>69</v>
      </c>
      <c r="C55" s="21" t="s">
        <v>155</v>
      </c>
      <c r="D55" s="32">
        <v>8</v>
      </c>
      <c r="E55" s="38"/>
      <c r="F55" s="38"/>
      <c r="G55" s="38"/>
      <c r="H55" s="38"/>
      <c r="I55" s="32">
        <v>14</v>
      </c>
      <c r="J55" s="38"/>
      <c r="K55" s="38"/>
      <c r="L55" s="38"/>
      <c r="M55" s="38"/>
      <c r="N55" s="38"/>
      <c r="O55" s="38"/>
      <c r="P55" s="38"/>
      <c r="Q55" s="32">
        <f t="shared" si="1"/>
        <v>22</v>
      </c>
      <c r="R55" s="37"/>
      <c r="S55" s="37"/>
    </row>
    <row r="56" spans="1:19" s="1" customFormat="1" ht="15">
      <c r="A56" s="19">
        <v>46</v>
      </c>
      <c r="B56" s="23" t="s">
        <v>70</v>
      </c>
      <c r="C56" s="21" t="s">
        <v>61</v>
      </c>
      <c r="D56" s="32">
        <v>5</v>
      </c>
      <c r="E56" s="38"/>
      <c r="F56" s="38"/>
      <c r="G56" s="32">
        <v>1</v>
      </c>
      <c r="H56" s="38"/>
      <c r="I56" s="38"/>
      <c r="J56" s="38"/>
      <c r="K56" s="38"/>
      <c r="L56" s="38"/>
      <c r="M56" s="38"/>
      <c r="N56" s="32">
        <v>13</v>
      </c>
      <c r="O56" s="38"/>
      <c r="P56" s="38"/>
      <c r="Q56" s="32">
        <f t="shared" si="1"/>
        <v>19</v>
      </c>
      <c r="R56" s="37"/>
      <c r="S56" s="37"/>
    </row>
    <row r="57" spans="1:19" s="1" customFormat="1" ht="15">
      <c r="A57" s="19">
        <v>47</v>
      </c>
      <c r="B57" s="23" t="s">
        <v>71</v>
      </c>
      <c r="C57" s="21" t="s">
        <v>111</v>
      </c>
      <c r="D57" s="38"/>
      <c r="E57" s="32">
        <v>5</v>
      </c>
      <c r="F57" s="32">
        <v>14</v>
      </c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2">
        <f t="shared" si="1"/>
        <v>19</v>
      </c>
      <c r="R57" s="37"/>
      <c r="S57" s="37"/>
    </row>
    <row r="58" spans="1:19" s="1" customFormat="1" ht="15">
      <c r="A58" s="19">
        <v>48</v>
      </c>
      <c r="B58" s="23" t="s">
        <v>69</v>
      </c>
      <c r="C58" s="21" t="s">
        <v>105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2">
        <v>18</v>
      </c>
      <c r="P58" s="38"/>
      <c r="Q58" s="32">
        <f t="shared" si="1"/>
        <v>18</v>
      </c>
      <c r="R58" s="37"/>
      <c r="S58" s="37"/>
    </row>
    <row r="59" spans="1:19" s="1" customFormat="1" ht="15">
      <c r="A59" s="19">
        <v>49</v>
      </c>
      <c r="B59" s="23" t="s">
        <v>70</v>
      </c>
      <c r="C59" s="21" t="s">
        <v>151</v>
      </c>
      <c r="D59" s="32">
        <v>1</v>
      </c>
      <c r="E59" s="38"/>
      <c r="F59" s="38"/>
      <c r="G59" s="38"/>
      <c r="H59" s="38"/>
      <c r="I59" s="38"/>
      <c r="J59" s="38"/>
      <c r="K59" s="32">
        <v>16</v>
      </c>
      <c r="L59" s="38"/>
      <c r="M59" s="38"/>
      <c r="N59" s="38"/>
      <c r="O59" s="38"/>
      <c r="P59" s="38"/>
      <c r="Q59" s="32">
        <f t="shared" si="1"/>
        <v>17</v>
      </c>
      <c r="R59" s="37"/>
      <c r="S59" s="37"/>
    </row>
    <row r="60" spans="1:19" s="1" customFormat="1" ht="15">
      <c r="A60" s="19">
        <v>50</v>
      </c>
      <c r="B60" s="23" t="s">
        <v>24</v>
      </c>
      <c r="C60" s="21" t="s">
        <v>19</v>
      </c>
      <c r="D60" s="38"/>
      <c r="E60" s="38"/>
      <c r="F60" s="38"/>
      <c r="G60" s="32">
        <v>16</v>
      </c>
      <c r="H60" s="38"/>
      <c r="I60" s="38"/>
      <c r="J60" s="38"/>
      <c r="K60" s="38"/>
      <c r="L60" s="38"/>
      <c r="M60" s="38"/>
      <c r="N60" s="38"/>
      <c r="O60" s="38"/>
      <c r="P60" s="38"/>
      <c r="Q60" s="32">
        <f t="shared" si="1"/>
        <v>16</v>
      </c>
      <c r="R60" s="37"/>
      <c r="S60" s="37"/>
    </row>
    <row r="61" spans="1:19" s="1" customFormat="1" ht="15">
      <c r="A61" s="19">
        <v>51</v>
      </c>
      <c r="B61" s="23" t="s">
        <v>69</v>
      </c>
      <c r="C61" s="21" t="s">
        <v>139</v>
      </c>
      <c r="D61" s="38"/>
      <c r="E61" s="38"/>
      <c r="F61" s="38"/>
      <c r="G61" s="38"/>
      <c r="H61" s="38"/>
      <c r="I61" s="38"/>
      <c r="J61" s="32">
        <v>16</v>
      </c>
      <c r="K61" s="38"/>
      <c r="L61" s="38"/>
      <c r="M61" s="38"/>
      <c r="N61" s="38"/>
      <c r="O61" s="38"/>
      <c r="P61" s="38"/>
      <c r="Q61" s="32">
        <f t="shared" si="1"/>
        <v>16</v>
      </c>
      <c r="R61" s="37"/>
      <c r="S61" s="37"/>
    </row>
    <row r="62" spans="1:19" s="1" customFormat="1" ht="15">
      <c r="A62" s="19">
        <v>52</v>
      </c>
      <c r="B62" s="23" t="s">
        <v>70</v>
      </c>
      <c r="C62" s="21" t="s">
        <v>127</v>
      </c>
      <c r="D62" s="32">
        <v>1</v>
      </c>
      <c r="E62" s="38"/>
      <c r="F62" s="38"/>
      <c r="G62" s="38"/>
      <c r="H62" s="38"/>
      <c r="I62" s="38"/>
      <c r="J62" s="38"/>
      <c r="K62" s="32">
        <v>15</v>
      </c>
      <c r="L62" s="38"/>
      <c r="M62" s="38"/>
      <c r="N62" s="38"/>
      <c r="O62" s="38"/>
      <c r="P62" s="38"/>
      <c r="Q62" s="32">
        <f t="shared" si="1"/>
        <v>16</v>
      </c>
      <c r="R62" s="37"/>
      <c r="S62" s="37"/>
    </row>
    <row r="63" spans="1:19" s="1" customFormat="1" ht="15">
      <c r="A63" s="19">
        <v>53</v>
      </c>
      <c r="B63" s="23" t="s">
        <v>70</v>
      </c>
      <c r="C63" s="21" t="s">
        <v>168</v>
      </c>
      <c r="D63" s="32">
        <v>16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2">
        <f t="shared" si="1"/>
        <v>16</v>
      </c>
      <c r="R63" s="37"/>
      <c r="S63" s="37"/>
    </row>
    <row r="64" spans="1:19" s="1" customFormat="1" ht="15">
      <c r="A64" s="19">
        <v>54</v>
      </c>
      <c r="B64" s="23" t="s">
        <v>69</v>
      </c>
      <c r="C64" s="21" t="s">
        <v>16</v>
      </c>
      <c r="D64" s="32">
        <v>14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2">
        <f t="shared" si="1"/>
        <v>14</v>
      </c>
      <c r="R64" s="37"/>
      <c r="S64" s="37"/>
    </row>
    <row r="65" spans="1:19" s="1" customFormat="1" ht="15">
      <c r="A65" s="19">
        <v>55</v>
      </c>
      <c r="B65" s="23" t="s">
        <v>70</v>
      </c>
      <c r="C65" s="21" t="s">
        <v>149</v>
      </c>
      <c r="D65" s="38"/>
      <c r="E65" s="32">
        <v>13</v>
      </c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2">
        <f t="shared" si="1"/>
        <v>13</v>
      </c>
      <c r="R65" s="37"/>
      <c r="S65" s="37"/>
    </row>
    <row r="66" spans="1:19" s="1" customFormat="1" ht="15">
      <c r="A66" s="19">
        <v>56</v>
      </c>
      <c r="B66" s="23" t="s">
        <v>70</v>
      </c>
      <c r="C66" s="21" t="s">
        <v>35</v>
      </c>
      <c r="D66" s="32">
        <v>3</v>
      </c>
      <c r="E66" s="32">
        <v>2</v>
      </c>
      <c r="F66" s="32">
        <v>8</v>
      </c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2">
        <f t="shared" si="1"/>
        <v>13</v>
      </c>
      <c r="R66" s="37"/>
      <c r="S66" s="37"/>
    </row>
    <row r="67" spans="1:19" s="1" customFormat="1" ht="15">
      <c r="A67" s="19">
        <v>57</v>
      </c>
      <c r="B67" s="23" t="s">
        <v>70</v>
      </c>
      <c r="C67" s="21" t="s">
        <v>118</v>
      </c>
      <c r="D67" s="38"/>
      <c r="E67" s="32">
        <v>1</v>
      </c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2">
        <v>11</v>
      </c>
      <c r="Q67" s="32">
        <f t="shared" si="1"/>
        <v>12</v>
      </c>
      <c r="R67" s="37"/>
      <c r="S67" s="37"/>
    </row>
    <row r="68" spans="1:19" s="1" customFormat="1" ht="15">
      <c r="A68" s="19">
        <v>58</v>
      </c>
      <c r="B68" s="23" t="s">
        <v>69</v>
      </c>
      <c r="C68" s="21" t="s">
        <v>103</v>
      </c>
      <c r="D68" s="38"/>
      <c r="E68" s="38"/>
      <c r="F68" s="38"/>
      <c r="G68" s="38"/>
      <c r="H68" s="38"/>
      <c r="I68" s="38"/>
      <c r="J68" s="32">
        <v>11</v>
      </c>
      <c r="K68" s="38"/>
      <c r="L68" s="38"/>
      <c r="M68" s="38"/>
      <c r="N68" s="38"/>
      <c r="O68" s="38"/>
      <c r="P68" s="38"/>
      <c r="Q68" s="32">
        <f t="shared" si="1"/>
        <v>11</v>
      </c>
      <c r="R68" s="37"/>
      <c r="S68" s="37"/>
    </row>
    <row r="69" spans="1:19" s="1" customFormat="1" ht="15">
      <c r="A69" s="19">
        <v>59</v>
      </c>
      <c r="B69" s="23" t="s">
        <v>69</v>
      </c>
      <c r="C69" s="21" t="s">
        <v>57</v>
      </c>
      <c r="D69" s="38"/>
      <c r="E69" s="38"/>
      <c r="F69" s="32">
        <v>9</v>
      </c>
      <c r="G69" s="32">
        <v>1</v>
      </c>
      <c r="H69" s="38"/>
      <c r="I69" s="38"/>
      <c r="J69" s="38"/>
      <c r="K69" s="38"/>
      <c r="L69" s="38"/>
      <c r="M69" s="38"/>
      <c r="N69" s="38"/>
      <c r="O69" s="38"/>
      <c r="P69" s="38"/>
      <c r="Q69" s="32">
        <f t="shared" si="1"/>
        <v>10</v>
      </c>
      <c r="R69" s="37"/>
      <c r="S69" s="37"/>
    </row>
    <row r="70" spans="1:19" s="1" customFormat="1" ht="15">
      <c r="A70" s="19">
        <v>60</v>
      </c>
      <c r="B70" s="23" t="s">
        <v>69</v>
      </c>
      <c r="C70" s="21" t="s">
        <v>170</v>
      </c>
      <c r="D70" s="32">
        <v>10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2">
        <f t="shared" si="1"/>
        <v>10</v>
      </c>
      <c r="R70" s="37"/>
      <c r="S70" s="37"/>
    </row>
    <row r="71" spans="1:19" s="1" customFormat="1" ht="15">
      <c r="A71" s="19">
        <v>61</v>
      </c>
      <c r="B71" s="23" t="s">
        <v>70</v>
      </c>
      <c r="C71" s="21" t="s">
        <v>160</v>
      </c>
      <c r="D71" s="38"/>
      <c r="E71" s="38"/>
      <c r="F71" s="38"/>
      <c r="G71" s="38"/>
      <c r="H71" s="38"/>
      <c r="I71" s="38"/>
      <c r="J71" s="32">
        <v>1</v>
      </c>
      <c r="K71" s="38"/>
      <c r="L71" s="38"/>
      <c r="M71" s="32">
        <v>5</v>
      </c>
      <c r="N71" s="38"/>
      <c r="O71" s="38"/>
      <c r="P71" s="38"/>
      <c r="Q71" s="32">
        <f t="shared" si="1"/>
        <v>6</v>
      </c>
      <c r="R71" s="37"/>
      <c r="S71" s="37"/>
    </row>
    <row r="72" spans="1:19" s="1" customFormat="1" ht="15">
      <c r="A72" s="19">
        <v>62</v>
      </c>
      <c r="B72" s="23" t="s">
        <v>71</v>
      </c>
      <c r="C72" s="21" t="s">
        <v>25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2">
        <v>5</v>
      </c>
      <c r="O72" s="38"/>
      <c r="P72" s="38"/>
      <c r="Q72" s="32">
        <f t="shared" si="1"/>
        <v>5</v>
      </c>
      <c r="R72" s="37"/>
      <c r="S72" s="37"/>
    </row>
    <row r="73" spans="1:19" s="1" customFormat="1" ht="15">
      <c r="A73" s="19">
        <v>63</v>
      </c>
      <c r="B73" s="23" t="s">
        <v>70</v>
      </c>
      <c r="C73" s="21" t="s">
        <v>167</v>
      </c>
      <c r="D73" s="38"/>
      <c r="E73" s="38"/>
      <c r="F73" s="38"/>
      <c r="G73" s="38"/>
      <c r="H73" s="38"/>
      <c r="I73" s="38"/>
      <c r="J73" s="32">
        <v>4</v>
      </c>
      <c r="K73" s="38"/>
      <c r="L73" s="38"/>
      <c r="M73" s="38"/>
      <c r="N73" s="38"/>
      <c r="O73" s="38"/>
      <c r="P73" s="38"/>
      <c r="Q73" s="32">
        <f t="shared" si="1"/>
        <v>4</v>
      </c>
      <c r="R73" s="37"/>
      <c r="S73" s="37"/>
    </row>
    <row r="74" spans="1:19" s="1" customFormat="1" ht="15">
      <c r="A74" s="19">
        <v>64</v>
      </c>
      <c r="B74" s="23" t="s">
        <v>69</v>
      </c>
      <c r="C74" s="21" t="s">
        <v>44</v>
      </c>
      <c r="D74" s="32">
        <v>1</v>
      </c>
      <c r="E74" s="38"/>
      <c r="F74" s="38"/>
      <c r="G74" s="38"/>
      <c r="H74" s="38"/>
      <c r="I74" s="38"/>
      <c r="J74" s="32">
        <v>1</v>
      </c>
      <c r="K74" s="38"/>
      <c r="L74" s="38"/>
      <c r="M74" s="38"/>
      <c r="N74" s="38"/>
      <c r="O74" s="38"/>
      <c r="P74" s="38"/>
      <c r="Q74" s="32">
        <f t="shared" si="1"/>
        <v>2</v>
      </c>
      <c r="R74" s="37"/>
      <c r="S74" s="37"/>
    </row>
    <row r="75" spans="1:19" s="1" customFormat="1" ht="15">
      <c r="A75" s="19">
        <v>65</v>
      </c>
      <c r="B75" s="23" t="s">
        <v>71</v>
      </c>
      <c r="C75" s="21" t="s">
        <v>88</v>
      </c>
      <c r="D75" s="32">
        <v>1</v>
      </c>
      <c r="E75" s="38"/>
      <c r="F75" s="38"/>
      <c r="G75" s="32">
        <v>1</v>
      </c>
      <c r="H75" s="38"/>
      <c r="I75" s="38"/>
      <c r="J75" s="38"/>
      <c r="K75" s="38"/>
      <c r="L75" s="38"/>
      <c r="M75" s="38"/>
      <c r="N75" s="38"/>
      <c r="O75" s="38"/>
      <c r="P75" s="38"/>
      <c r="Q75" s="32">
        <f aca="true" t="shared" si="2" ref="Q75:Q106">SUM(D75:P75)</f>
        <v>2</v>
      </c>
      <c r="R75" s="37"/>
      <c r="S75" s="37"/>
    </row>
    <row r="76" spans="1:19" s="1" customFormat="1" ht="15">
      <c r="A76" s="19">
        <v>66</v>
      </c>
      <c r="B76" s="23" t="s">
        <v>70</v>
      </c>
      <c r="C76" s="21" t="s">
        <v>135</v>
      </c>
      <c r="D76" s="38"/>
      <c r="E76" s="38"/>
      <c r="F76" s="38"/>
      <c r="G76" s="38"/>
      <c r="H76" s="38"/>
      <c r="I76" s="38"/>
      <c r="J76" s="32">
        <v>1</v>
      </c>
      <c r="K76" s="38"/>
      <c r="L76" s="38"/>
      <c r="M76" s="38"/>
      <c r="N76" s="38"/>
      <c r="O76" s="32">
        <v>1</v>
      </c>
      <c r="P76" s="38"/>
      <c r="Q76" s="32">
        <f t="shared" si="2"/>
        <v>2</v>
      </c>
      <c r="R76" s="37"/>
      <c r="S76" s="37"/>
    </row>
    <row r="77" spans="1:19" s="1" customFormat="1" ht="15">
      <c r="A77" s="19">
        <v>67</v>
      </c>
      <c r="B77" s="23" t="s">
        <v>70</v>
      </c>
      <c r="C77" s="21" t="s">
        <v>86</v>
      </c>
      <c r="D77" s="32">
        <v>2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2">
        <f t="shared" si="2"/>
        <v>2</v>
      </c>
      <c r="R77" s="37"/>
      <c r="S77" s="37"/>
    </row>
    <row r="78" spans="1:19" s="1" customFormat="1" ht="15">
      <c r="A78" s="19">
        <v>68</v>
      </c>
      <c r="B78" s="23" t="s">
        <v>69</v>
      </c>
      <c r="C78" s="21" t="s">
        <v>117</v>
      </c>
      <c r="D78" s="38"/>
      <c r="E78" s="38"/>
      <c r="F78" s="38"/>
      <c r="G78" s="32">
        <v>1</v>
      </c>
      <c r="H78" s="38"/>
      <c r="I78" s="38"/>
      <c r="J78" s="38"/>
      <c r="K78" s="38"/>
      <c r="L78" s="38"/>
      <c r="M78" s="38"/>
      <c r="N78" s="38"/>
      <c r="O78" s="38"/>
      <c r="P78" s="38"/>
      <c r="Q78" s="32">
        <f t="shared" si="2"/>
        <v>1</v>
      </c>
      <c r="R78" s="37"/>
      <c r="S78" s="37"/>
    </row>
    <row r="79" spans="1:19" s="1" customFormat="1" ht="15">
      <c r="A79" s="19">
        <v>69</v>
      </c>
      <c r="B79" s="23" t="s">
        <v>70</v>
      </c>
      <c r="C79" s="21" t="s">
        <v>180</v>
      </c>
      <c r="D79" s="38"/>
      <c r="E79" s="38"/>
      <c r="F79" s="38"/>
      <c r="G79" s="32">
        <v>1</v>
      </c>
      <c r="H79" s="38"/>
      <c r="I79" s="38"/>
      <c r="J79" s="38"/>
      <c r="K79" s="38"/>
      <c r="L79" s="38"/>
      <c r="M79" s="38"/>
      <c r="N79" s="38"/>
      <c r="O79" s="38"/>
      <c r="P79" s="38"/>
      <c r="Q79" s="32">
        <f t="shared" si="2"/>
        <v>1</v>
      </c>
      <c r="R79" s="37"/>
      <c r="S79" s="37"/>
    </row>
    <row r="80" spans="1:19" s="1" customFormat="1" ht="15">
      <c r="A80" s="19">
        <v>70</v>
      </c>
      <c r="B80" s="23" t="s">
        <v>71</v>
      </c>
      <c r="C80" s="21" t="s">
        <v>125</v>
      </c>
      <c r="D80" s="38"/>
      <c r="E80" s="38"/>
      <c r="F80" s="38"/>
      <c r="G80" s="32">
        <v>1</v>
      </c>
      <c r="H80" s="38"/>
      <c r="I80" s="38"/>
      <c r="J80" s="38"/>
      <c r="K80" s="38"/>
      <c r="L80" s="38"/>
      <c r="M80" s="38"/>
      <c r="N80" s="38"/>
      <c r="O80" s="38"/>
      <c r="P80" s="38"/>
      <c r="Q80" s="32">
        <f t="shared" si="2"/>
        <v>1</v>
      </c>
      <c r="R80" s="37"/>
      <c r="S80" s="37"/>
    </row>
    <row r="81" spans="1:19" s="1" customFormat="1" ht="15">
      <c r="A81" s="19">
        <v>71</v>
      </c>
      <c r="B81" s="23" t="s">
        <v>70</v>
      </c>
      <c r="C81" s="21" t="s">
        <v>32</v>
      </c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2">
        <f t="shared" si="2"/>
        <v>0</v>
      </c>
      <c r="R81" s="37"/>
      <c r="S81" s="37"/>
    </row>
    <row r="82" spans="1:19" s="1" customFormat="1" ht="15">
      <c r="A82" s="19">
        <v>72</v>
      </c>
      <c r="B82" s="23" t="s">
        <v>69</v>
      </c>
      <c r="C82" s="21" t="s">
        <v>63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2">
        <f t="shared" si="2"/>
        <v>0</v>
      </c>
      <c r="R82" s="37"/>
      <c r="S82" s="37"/>
    </row>
    <row r="83" spans="1:19" s="1" customFormat="1" ht="15">
      <c r="A83" s="19">
        <v>73</v>
      </c>
      <c r="B83" s="23" t="s">
        <v>70</v>
      </c>
      <c r="C83" s="21" t="s">
        <v>76</v>
      </c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2">
        <f t="shared" si="2"/>
        <v>0</v>
      </c>
      <c r="R83" s="37"/>
      <c r="S83" s="37"/>
    </row>
    <row r="84" spans="1:19" s="1" customFormat="1" ht="15">
      <c r="A84" s="19">
        <v>74</v>
      </c>
      <c r="B84" s="23" t="s">
        <v>69</v>
      </c>
      <c r="C84" s="21" t="s">
        <v>130</v>
      </c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2">
        <f t="shared" si="2"/>
        <v>0</v>
      </c>
      <c r="R84" s="37"/>
      <c r="S84" s="37"/>
    </row>
    <row r="85" spans="1:19" s="1" customFormat="1" ht="15">
      <c r="A85" s="19">
        <v>75</v>
      </c>
      <c r="B85" s="23" t="s">
        <v>69</v>
      </c>
      <c r="C85" s="21" t="s">
        <v>34</v>
      </c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2">
        <f t="shared" si="2"/>
        <v>0</v>
      </c>
      <c r="R85" s="37"/>
      <c r="S85" s="37"/>
    </row>
    <row r="86" spans="1:19" s="1" customFormat="1" ht="15">
      <c r="A86" s="19">
        <v>76</v>
      </c>
      <c r="B86" s="23" t="s">
        <v>70</v>
      </c>
      <c r="C86" s="21" t="s">
        <v>157</v>
      </c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2">
        <f t="shared" si="2"/>
        <v>0</v>
      </c>
      <c r="R86" s="37"/>
      <c r="S86" s="37"/>
    </row>
    <row r="87" spans="1:19" s="1" customFormat="1" ht="15">
      <c r="A87" s="19">
        <v>77</v>
      </c>
      <c r="B87" s="23" t="s">
        <v>71</v>
      </c>
      <c r="C87" s="21" t="s">
        <v>141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2">
        <f t="shared" si="2"/>
        <v>0</v>
      </c>
      <c r="R87" s="37"/>
      <c r="S87" s="37"/>
    </row>
    <row r="88" spans="1:19" s="1" customFormat="1" ht="15">
      <c r="A88" s="19">
        <v>78</v>
      </c>
      <c r="B88" s="23" t="s">
        <v>69</v>
      </c>
      <c r="C88" s="21" t="s">
        <v>36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2">
        <f t="shared" si="2"/>
        <v>0</v>
      </c>
      <c r="R88" s="37"/>
      <c r="S88" s="37"/>
    </row>
    <row r="89" spans="1:19" s="1" customFormat="1" ht="15">
      <c r="A89" s="19">
        <v>79</v>
      </c>
      <c r="B89" s="23" t="s">
        <v>69</v>
      </c>
      <c r="C89" s="21" t="s">
        <v>152</v>
      </c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2">
        <f t="shared" si="2"/>
        <v>0</v>
      </c>
      <c r="R89" s="37"/>
      <c r="S89" s="37"/>
    </row>
    <row r="90" spans="1:19" s="1" customFormat="1" ht="15">
      <c r="A90" s="19">
        <v>80</v>
      </c>
      <c r="B90" s="23" t="s">
        <v>69</v>
      </c>
      <c r="C90" s="21" t="s">
        <v>119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2">
        <f t="shared" si="2"/>
        <v>0</v>
      </c>
      <c r="R90" s="37"/>
      <c r="S90" s="37"/>
    </row>
    <row r="91" spans="1:19" s="1" customFormat="1" ht="15">
      <c r="A91" s="19">
        <v>81</v>
      </c>
      <c r="B91" s="23" t="s">
        <v>69</v>
      </c>
      <c r="C91" s="21" t="s">
        <v>133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2">
        <f t="shared" si="2"/>
        <v>0</v>
      </c>
      <c r="R91" s="37"/>
      <c r="S91" s="37"/>
    </row>
    <row r="92" spans="1:19" s="1" customFormat="1" ht="15">
      <c r="A92" s="19">
        <v>82</v>
      </c>
      <c r="B92" s="23" t="s">
        <v>71</v>
      </c>
      <c r="C92" s="21" t="s">
        <v>173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2">
        <f t="shared" si="2"/>
        <v>0</v>
      </c>
      <c r="R92" s="37"/>
      <c r="S92" s="37"/>
    </row>
    <row r="93" spans="1:19" s="1" customFormat="1" ht="15">
      <c r="A93" s="19">
        <v>83</v>
      </c>
      <c r="B93" s="23" t="s">
        <v>69</v>
      </c>
      <c r="C93" s="21" t="s">
        <v>26</v>
      </c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2">
        <f t="shared" si="2"/>
        <v>0</v>
      </c>
      <c r="R93" s="37"/>
      <c r="S93" s="37"/>
    </row>
    <row r="94" spans="1:19" s="1" customFormat="1" ht="15">
      <c r="A94" s="19">
        <v>84</v>
      </c>
      <c r="B94" s="23" t="s">
        <v>69</v>
      </c>
      <c r="C94" s="21" t="s">
        <v>9</v>
      </c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2">
        <f t="shared" si="2"/>
        <v>0</v>
      </c>
      <c r="R94" s="37"/>
      <c r="S94" s="37"/>
    </row>
    <row r="95" spans="1:19" s="1" customFormat="1" ht="15">
      <c r="A95" s="19">
        <v>85</v>
      </c>
      <c r="B95" s="23" t="s">
        <v>69</v>
      </c>
      <c r="C95" s="21" t="s">
        <v>11</v>
      </c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2">
        <f t="shared" si="2"/>
        <v>0</v>
      </c>
      <c r="R95" s="37"/>
      <c r="S95" s="37"/>
    </row>
    <row r="96" spans="1:19" s="1" customFormat="1" ht="15">
      <c r="A96" s="19">
        <v>86</v>
      </c>
      <c r="B96" s="23" t="s">
        <v>70</v>
      </c>
      <c r="C96" s="21" t="s">
        <v>112</v>
      </c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2">
        <f t="shared" si="2"/>
        <v>0</v>
      </c>
      <c r="R96" s="37"/>
      <c r="S96" s="37"/>
    </row>
    <row r="97" spans="1:19" s="1" customFormat="1" ht="15">
      <c r="A97" s="19">
        <v>87</v>
      </c>
      <c r="B97" s="23" t="s">
        <v>71</v>
      </c>
      <c r="C97" s="21" t="s">
        <v>138</v>
      </c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2">
        <f t="shared" si="2"/>
        <v>0</v>
      </c>
      <c r="R97" s="37"/>
      <c r="S97" s="37"/>
    </row>
    <row r="98" spans="1:19" s="1" customFormat="1" ht="15">
      <c r="A98" s="19">
        <v>88</v>
      </c>
      <c r="B98" s="23" t="s">
        <v>69</v>
      </c>
      <c r="C98" s="21" t="s">
        <v>43</v>
      </c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2">
        <f t="shared" si="2"/>
        <v>0</v>
      </c>
      <c r="R98" s="37"/>
      <c r="S98" s="37"/>
    </row>
    <row r="99" spans="1:19" s="1" customFormat="1" ht="15">
      <c r="A99" s="19">
        <v>89</v>
      </c>
      <c r="B99" s="23" t="s">
        <v>70</v>
      </c>
      <c r="C99" s="21" t="s">
        <v>15</v>
      </c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2">
        <f t="shared" si="2"/>
        <v>0</v>
      </c>
      <c r="R99" s="37"/>
      <c r="S99" s="37"/>
    </row>
    <row r="100" spans="1:19" s="1" customFormat="1" ht="15">
      <c r="A100" s="19">
        <v>90</v>
      </c>
      <c r="B100" s="23" t="s">
        <v>70</v>
      </c>
      <c r="C100" s="21" t="s">
        <v>144</v>
      </c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2">
        <f t="shared" si="2"/>
        <v>0</v>
      </c>
      <c r="R100" s="37"/>
      <c r="S100" s="37"/>
    </row>
    <row r="101" spans="1:19" s="1" customFormat="1" ht="15">
      <c r="A101" s="19">
        <v>91</v>
      </c>
      <c r="B101" s="23" t="s">
        <v>69</v>
      </c>
      <c r="C101" s="21" t="s">
        <v>134</v>
      </c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2">
        <f t="shared" si="2"/>
        <v>0</v>
      </c>
      <c r="R101" s="37"/>
      <c r="S101" s="37"/>
    </row>
    <row r="102" spans="1:19" s="1" customFormat="1" ht="15">
      <c r="A102" s="19">
        <v>92</v>
      </c>
      <c r="B102" s="23" t="s">
        <v>69</v>
      </c>
      <c r="C102" s="21" t="s">
        <v>123</v>
      </c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2">
        <f t="shared" si="2"/>
        <v>0</v>
      </c>
      <c r="R102" s="37"/>
      <c r="S102" s="37"/>
    </row>
    <row r="103" spans="1:19" s="1" customFormat="1" ht="15">
      <c r="A103" s="19">
        <v>93</v>
      </c>
      <c r="B103" s="23" t="s">
        <v>70</v>
      </c>
      <c r="C103" s="21" t="s">
        <v>140</v>
      </c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2">
        <f t="shared" si="2"/>
        <v>0</v>
      </c>
      <c r="R103" s="37"/>
      <c r="S103" s="37"/>
    </row>
    <row r="104" spans="1:19" s="1" customFormat="1" ht="15">
      <c r="A104" s="19">
        <v>94</v>
      </c>
      <c r="B104" s="23" t="s">
        <v>70</v>
      </c>
      <c r="C104" s="21" t="s">
        <v>83</v>
      </c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2">
        <f t="shared" si="2"/>
        <v>0</v>
      </c>
      <c r="R104" s="37"/>
      <c r="S104" s="37"/>
    </row>
    <row r="105" spans="1:19" s="1" customFormat="1" ht="15">
      <c r="A105" s="19">
        <v>95</v>
      </c>
      <c r="B105" s="23" t="s">
        <v>69</v>
      </c>
      <c r="C105" s="21" t="s">
        <v>132</v>
      </c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2">
        <f t="shared" si="2"/>
        <v>0</v>
      </c>
      <c r="R105" s="37"/>
      <c r="S105" s="37"/>
    </row>
    <row r="106" spans="1:19" s="1" customFormat="1" ht="15">
      <c r="A106" s="19">
        <v>96</v>
      </c>
      <c r="B106" s="23" t="s">
        <v>71</v>
      </c>
      <c r="C106" s="21" t="s">
        <v>121</v>
      </c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2">
        <f t="shared" si="2"/>
        <v>0</v>
      </c>
      <c r="R106" s="37"/>
      <c r="S106" s="37"/>
    </row>
    <row r="107" spans="1:19" s="1" customFormat="1" ht="15">
      <c r="A107" s="19">
        <v>97</v>
      </c>
      <c r="B107" s="23" t="s">
        <v>70</v>
      </c>
      <c r="C107" s="21" t="s">
        <v>33</v>
      </c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2">
        <f aca="true" t="shared" si="3" ref="Q107:Q112">SUM(D107:P107)</f>
        <v>0</v>
      </c>
      <c r="R107" s="37"/>
      <c r="S107" s="37"/>
    </row>
    <row r="108" spans="1:19" s="1" customFormat="1" ht="15">
      <c r="A108" s="19">
        <v>98</v>
      </c>
      <c r="B108" s="23" t="s">
        <v>70</v>
      </c>
      <c r="C108" s="21" t="s">
        <v>28</v>
      </c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2">
        <f t="shared" si="3"/>
        <v>0</v>
      </c>
      <c r="R108" s="37"/>
      <c r="S108" s="37"/>
    </row>
    <row r="109" spans="1:19" s="1" customFormat="1" ht="15">
      <c r="A109" s="19">
        <v>99</v>
      </c>
      <c r="B109" s="23" t="s">
        <v>70</v>
      </c>
      <c r="C109" s="21" t="s">
        <v>120</v>
      </c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2">
        <f t="shared" si="3"/>
        <v>0</v>
      </c>
      <c r="R109" s="37"/>
      <c r="S109" s="37"/>
    </row>
    <row r="110" spans="1:19" s="1" customFormat="1" ht="15">
      <c r="A110" s="19">
        <v>100</v>
      </c>
      <c r="B110" s="23" t="s">
        <v>69</v>
      </c>
      <c r="C110" s="21" t="s">
        <v>156</v>
      </c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2">
        <f t="shared" si="3"/>
        <v>0</v>
      </c>
      <c r="R110" s="37"/>
      <c r="S110" s="37"/>
    </row>
    <row r="111" spans="1:19" s="1" customFormat="1" ht="15">
      <c r="A111" s="19">
        <v>101</v>
      </c>
      <c r="B111" s="23" t="s">
        <v>69</v>
      </c>
      <c r="C111" s="21" t="s">
        <v>7</v>
      </c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2">
        <f t="shared" si="3"/>
        <v>0</v>
      </c>
      <c r="R111" s="37"/>
      <c r="S111" s="37"/>
    </row>
    <row r="112" spans="1:19" s="1" customFormat="1" ht="15">
      <c r="A112" s="19">
        <v>102</v>
      </c>
      <c r="B112" s="23" t="s">
        <v>70</v>
      </c>
      <c r="C112" s="21" t="s">
        <v>178</v>
      </c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2">
        <f t="shared" si="3"/>
        <v>0</v>
      </c>
      <c r="R112" s="37"/>
      <c r="S112" s="37"/>
    </row>
    <row r="113" spans="3:19" s="16" customFormat="1" ht="18">
      <c r="C113" s="16" t="s">
        <v>14</v>
      </c>
      <c r="D113" s="29">
        <f aca="true" t="shared" si="4" ref="D113:P113">SUM(D11:D112)</f>
        <v>474</v>
      </c>
      <c r="E113" s="29">
        <f t="shared" si="4"/>
        <v>471</v>
      </c>
      <c r="F113" s="29">
        <f t="shared" si="4"/>
        <v>448</v>
      </c>
      <c r="G113" s="29">
        <f t="shared" si="4"/>
        <v>478</v>
      </c>
      <c r="H113" s="29">
        <f t="shared" si="4"/>
        <v>433</v>
      </c>
      <c r="I113" s="29">
        <f t="shared" si="4"/>
        <v>463</v>
      </c>
      <c r="J113" s="29">
        <f t="shared" si="4"/>
        <v>474</v>
      </c>
      <c r="K113" s="29">
        <f t="shared" si="4"/>
        <v>364</v>
      </c>
      <c r="L113" s="29">
        <f t="shared" si="4"/>
        <v>414</v>
      </c>
      <c r="M113" s="29">
        <f t="shared" si="4"/>
        <v>463</v>
      </c>
      <c r="N113" s="29">
        <f t="shared" si="4"/>
        <v>459</v>
      </c>
      <c r="O113" s="29">
        <f t="shared" si="4"/>
        <v>471</v>
      </c>
      <c r="P113" s="29">
        <f t="shared" si="4"/>
        <v>414</v>
      </c>
      <c r="Q113" s="8">
        <f>SUM(Q11:Q112)</f>
        <v>5826</v>
      </c>
      <c r="R113" s="41"/>
      <c r="S113" s="37"/>
    </row>
  </sheetData>
  <sheetProtection/>
  <mergeCells count="1">
    <mergeCell ref="F2:Q2"/>
  </mergeCells>
  <printOptions horizontalCentered="1"/>
  <pageMargins left="0.19652777777777777" right="0.19652777777777777" top="1.3777777777777778" bottom="0.7875" header="0.5118055555555555" footer="0.5118055555555555"/>
  <pageSetup fitToHeight="1" fitToWidth="1" horizontalDpi="300" verticalDpi="300" orientation="landscape" paperSize="9" scale="2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1"/>
  <sheetViews>
    <sheetView zoomScale="90" zoomScaleNormal="90" zoomScalePageLayoutView="0" workbookViewId="0" topLeftCell="A9">
      <pane xSplit="3" topLeftCell="Q1" activePane="topRight" state="frozen"/>
      <selection pane="topLeft" activeCell="A63" sqref="A63"/>
      <selection pane="topRight" activeCell="T19" sqref="T19"/>
    </sheetView>
  </sheetViews>
  <sheetFormatPr defaultColWidth="11.57421875" defaultRowHeight="12.75"/>
  <cols>
    <col min="1" max="2" width="7.7109375" style="0" customWidth="1"/>
    <col min="3" max="3" width="32.00390625" style="0" customWidth="1"/>
    <col min="4" max="4" width="14.00390625" style="0" bestFit="1" customWidth="1"/>
    <col min="5" max="5" width="14.00390625" style="0" customWidth="1"/>
    <col min="6" max="6" width="32.7109375" style="0" bestFit="1" customWidth="1"/>
    <col min="7" max="8" width="32.7109375" style="0" customWidth="1"/>
    <col min="9" max="9" width="17.421875" style="0" bestFit="1" customWidth="1"/>
    <col min="10" max="10" width="17.421875" style="0" customWidth="1"/>
    <col min="11" max="11" width="22.421875" style="0" customWidth="1"/>
    <col min="12" max="12" width="32.7109375" style="0" bestFit="1" customWidth="1"/>
    <col min="13" max="14" width="32.7109375" style="0" customWidth="1"/>
    <col min="15" max="15" width="25.7109375" style="0" bestFit="1" customWidth="1"/>
    <col min="16" max="16" width="22.421875" style="0" bestFit="1" customWidth="1"/>
    <col min="17" max="17" width="15.421875" style="0" bestFit="1" customWidth="1"/>
    <col min="18" max="18" width="15.421875" style="0" customWidth="1"/>
  </cols>
  <sheetData>
    <row r="2" spans="1:16" s="4" customFormat="1" ht="64.5" customHeight="1">
      <c r="A2" s="5"/>
      <c r="B2" s="5"/>
      <c r="C2" s="33">
        <v>2018</v>
      </c>
      <c r="D2" s="5"/>
      <c r="E2" s="5"/>
      <c r="F2" s="43" t="s">
        <v>137</v>
      </c>
      <c r="G2" s="44"/>
      <c r="H2" s="44"/>
      <c r="I2" s="44"/>
      <c r="J2" s="44"/>
      <c r="K2" s="44"/>
      <c r="L2" s="44"/>
      <c r="M2" s="44"/>
      <c r="N2" s="44"/>
      <c r="O2" s="44"/>
      <c r="P2" s="45"/>
    </row>
    <row r="3" spans="1:14" ht="15" customHeight="1">
      <c r="A3" s="3"/>
      <c r="B3" s="3"/>
      <c r="C3" s="3"/>
      <c r="K3" s="4"/>
      <c r="L3" s="2"/>
      <c r="M3" s="2"/>
      <c r="N3" s="2"/>
    </row>
    <row r="4" spans="1:16" ht="30" customHeight="1">
      <c r="A4" s="3"/>
      <c r="B4" s="3"/>
      <c r="C4" s="9" t="s">
        <v>49</v>
      </c>
      <c r="D4" s="34">
        <v>1</v>
      </c>
      <c r="E4" s="34">
        <v>2</v>
      </c>
      <c r="F4" s="34">
        <v>3</v>
      </c>
      <c r="G4" s="34">
        <v>4</v>
      </c>
      <c r="H4" s="34">
        <v>5</v>
      </c>
      <c r="I4" s="34">
        <v>6</v>
      </c>
      <c r="J4" s="34">
        <v>7</v>
      </c>
      <c r="K4" s="34">
        <v>8</v>
      </c>
      <c r="L4" s="34">
        <v>9</v>
      </c>
      <c r="M4" s="34">
        <v>10</v>
      </c>
      <c r="N4" s="34">
        <v>11</v>
      </c>
      <c r="O4" s="34">
        <v>12</v>
      </c>
      <c r="P4" s="34">
        <v>13</v>
      </c>
    </row>
    <row r="5" spans="3:16" s="6" customFormat="1" ht="30" customHeight="1">
      <c r="C5" s="9" t="s">
        <v>50</v>
      </c>
      <c r="D5" s="31">
        <v>43156</v>
      </c>
      <c r="E5" s="31">
        <v>42805</v>
      </c>
      <c r="F5" s="31">
        <v>42819</v>
      </c>
      <c r="G5" s="31">
        <v>43205</v>
      </c>
      <c r="H5" s="30">
        <v>43221</v>
      </c>
      <c r="I5" s="30">
        <v>43233</v>
      </c>
      <c r="J5" s="31">
        <v>43240</v>
      </c>
      <c r="K5" s="30">
        <v>43338</v>
      </c>
      <c r="L5" s="30">
        <v>43373</v>
      </c>
      <c r="M5" s="30">
        <v>43380</v>
      </c>
      <c r="N5" s="30">
        <v>43408</v>
      </c>
      <c r="O5" s="31">
        <v>43422</v>
      </c>
      <c r="P5" s="31">
        <v>43443</v>
      </c>
    </row>
    <row r="6" spans="3:16" s="15" customFormat="1" ht="38.25" customHeight="1">
      <c r="C6" s="9" t="s">
        <v>51</v>
      </c>
      <c r="D6" s="12" t="s">
        <v>20</v>
      </c>
      <c r="E6" s="12" t="s">
        <v>153</v>
      </c>
      <c r="F6" s="12" t="s">
        <v>162</v>
      </c>
      <c r="G6" s="12" t="s">
        <v>22</v>
      </c>
      <c r="H6" s="12" t="s">
        <v>91</v>
      </c>
      <c r="I6" s="17" t="s">
        <v>47</v>
      </c>
      <c r="J6" s="12" t="s">
        <v>12</v>
      </c>
      <c r="K6" s="17" t="s">
        <v>39</v>
      </c>
      <c r="L6" s="12" t="s">
        <v>48</v>
      </c>
      <c r="M6" s="12" t="s">
        <v>12</v>
      </c>
      <c r="N6" s="17" t="s">
        <v>158</v>
      </c>
      <c r="O6" s="17" t="s">
        <v>75</v>
      </c>
      <c r="P6" s="17" t="s">
        <v>115</v>
      </c>
    </row>
    <row r="7" spans="1:16" ht="30" customHeight="1">
      <c r="A7" s="4"/>
      <c r="B7" s="4"/>
      <c r="C7" s="9" t="s">
        <v>52</v>
      </c>
      <c r="D7" s="12" t="s">
        <v>37</v>
      </c>
      <c r="E7" s="12" t="s">
        <v>37</v>
      </c>
      <c r="F7" s="12" t="s">
        <v>37</v>
      </c>
      <c r="G7" s="17" t="s">
        <v>23</v>
      </c>
      <c r="H7" s="17" t="s">
        <v>37</v>
      </c>
      <c r="I7" s="17" t="s">
        <v>13</v>
      </c>
      <c r="J7" s="17" t="s">
        <v>13</v>
      </c>
      <c r="K7" s="17" t="s">
        <v>40</v>
      </c>
      <c r="L7" s="17" t="s">
        <v>41</v>
      </c>
      <c r="M7" s="17" t="s">
        <v>23</v>
      </c>
      <c r="N7" s="17" t="s">
        <v>159</v>
      </c>
      <c r="O7" s="17" t="s">
        <v>37</v>
      </c>
      <c r="P7" s="17" t="s">
        <v>41</v>
      </c>
    </row>
    <row r="8" spans="1:16" ht="30">
      <c r="A8" s="4"/>
      <c r="B8" s="4"/>
      <c r="C8" s="9" t="s">
        <v>74</v>
      </c>
      <c r="D8" s="13" t="s">
        <v>84</v>
      </c>
      <c r="E8" s="13" t="s">
        <v>164</v>
      </c>
      <c r="F8" s="13" t="s">
        <v>163</v>
      </c>
      <c r="G8" s="13" t="s">
        <v>165</v>
      </c>
      <c r="H8" s="13" t="s">
        <v>92</v>
      </c>
      <c r="I8" s="13" t="s">
        <v>93</v>
      </c>
      <c r="J8" s="13" t="s">
        <v>38</v>
      </c>
      <c r="K8" s="13" t="s">
        <v>94</v>
      </c>
      <c r="L8" s="13" t="s">
        <v>95</v>
      </c>
      <c r="M8" s="13" t="s">
        <v>96</v>
      </c>
      <c r="N8" s="13" t="s">
        <v>97</v>
      </c>
      <c r="O8" s="13" t="s">
        <v>98</v>
      </c>
      <c r="P8" s="13" t="s">
        <v>99</v>
      </c>
    </row>
    <row r="9" spans="3:16" s="6" customFormat="1" ht="30" customHeight="1">
      <c r="C9" s="9" t="s">
        <v>53</v>
      </c>
      <c r="D9" s="14" t="s">
        <v>21</v>
      </c>
      <c r="E9" s="14" t="s">
        <v>113</v>
      </c>
      <c r="F9" s="14" t="s">
        <v>114</v>
      </c>
      <c r="G9" s="14" t="s">
        <v>114</v>
      </c>
      <c r="H9" s="14" t="s">
        <v>113</v>
      </c>
      <c r="I9" s="14" t="s">
        <v>113</v>
      </c>
      <c r="J9" s="14" t="s">
        <v>114</v>
      </c>
      <c r="K9" s="14" t="s">
        <v>113</v>
      </c>
      <c r="L9" s="14" t="s">
        <v>113</v>
      </c>
      <c r="M9" s="14" t="s">
        <v>113</v>
      </c>
      <c r="N9" s="14" t="s">
        <v>113</v>
      </c>
      <c r="O9" s="14" t="s">
        <v>114</v>
      </c>
      <c r="P9" s="14" t="s">
        <v>113</v>
      </c>
    </row>
    <row r="10" spans="1:18" ht="30" customHeight="1">
      <c r="A10" s="18" t="s">
        <v>54</v>
      </c>
      <c r="B10" s="22" t="s">
        <v>68</v>
      </c>
      <c r="C10" s="20" t="s">
        <v>55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  <c r="P10" s="11"/>
      <c r="Q10" s="7" t="s">
        <v>56</v>
      </c>
      <c r="R10" s="42"/>
    </row>
    <row r="11" spans="1:19" s="1" customFormat="1" ht="15">
      <c r="A11" s="19">
        <v>1</v>
      </c>
      <c r="B11" s="26" t="s">
        <v>45</v>
      </c>
      <c r="C11" s="27" t="s">
        <v>60</v>
      </c>
      <c r="D11" s="32">
        <v>45</v>
      </c>
      <c r="E11" s="32">
        <v>45</v>
      </c>
      <c r="F11" s="32">
        <v>50</v>
      </c>
      <c r="G11" s="32">
        <v>45</v>
      </c>
      <c r="H11" s="32">
        <v>50</v>
      </c>
      <c r="I11" s="38"/>
      <c r="J11" s="32">
        <v>45</v>
      </c>
      <c r="K11" s="32">
        <v>50</v>
      </c>
      <c r="L11" s="32">
        <v>50</v>
      </c>
      <c r="M11" s="38"/>
      <c r="N11" s="32">
        <v>50</v>
      </c>
      <c r="O11" s="32">
        <v>45</v>
      </c>
      <c r="P11" s="32">
        <v>40</v>
      </c>
      <c r="Q11" s="32">
        <f aca="true" t="shared" si="0" ref="Q11:Q30">SUM(D11:P11)</f>
        <v>515</v>
      </c>
      <c r="R11" s="32">
        <f>Q11-P11</f>
        <v>475</v>
      </c>
      <c r="S11" s="40">
        <v>1</v>
      </c>
    </row>
    <row r="12" spans="1:19" s="1" customFormat="1" ht="15">
      <c r="A12" s="19">
        <v>2</v>
      </c>
      <c r="B12" s="26" t="s">
        <v>45</v>
      </c>
      <c r="C12" s="27" t="s">
        <v>73</v>
      </c>
      <c r="D12" s="32">
        <v>40</v>
      </c>
      <c r="E12" s="32">
        <v>40</v>
      </c>
      <c r="F12" s="32">
        <v>45</v>
      </c>
      <c r="G12" s="32">
        <v>40</v>
      </c>
      <c r="H12" s="32">
        <v>45</v>
      </c>
      <c r="I12" s="38"/>
      <c r="J12" s="32">
        <v>50</v>
      </c>
      <c r="K12" s="38"/>
      <c r="L12" s="32">
        <v>40</v>
      </c>
      <c r="M12" s="32">
        <v>50</v>
      </c>
      <c r="N12" s="32">
        <v>45</v>
      </c>
      <c r="O12" s="32">
        <v>40</v>
      </c>
      <c r="P12" s="32">
        <v>45</v>
      </c>
      <c r="Q12" s="32">
        <f t="shared" si="0"/>
        <v>480</v>
      </c>
      <c r="R12" s="32">
        <f>Q12-O12</f>
        <v>440</v>
      </c>
      <c r="S12" s="40">
        <v>2</v>
      </c>
    </row>
    <row r="13" spans="1:19" s="1" customFormat="1" ht="15">
      <c r="A13" s="19">
        <v>3</v>
      </c>
      <c r="B13" s="26" t="s">
        <v>89</v>
      </c>
      <c r="C13" s="28" t="s">
        <v>108</v>
      </c>
      <c r="D13" s="32">
        <v>36</v>
      </c>
      <c r="E13" s="32">
        <v>36</v>
      </c>
      <c r="F13" s="32">
        <v>40</v>
      </c>
      <c r="G13" s="32">
        <v>36</v>
      </c>
      <c r="H13" s="38"/>
      <c r="I13" s="38"/>
      <c r="J13" s="32">
        <v>36</v>
      </c>
      <c r="K13" s="38"/>
      <c r="L13" s="38"/>
      <c r="M13" s="38"/>
      <c r="N13" s="32">
        <v>32</v>
      </c>
      <c r="O13" s="32">
        <v>36</v>
      </c>
      <c r="P13" s="32">
        <v>36</v>
      </c>
      <c r="Q13" s="32">
        <f t="shared" si="0"/>
        <v>288</v>
      </c>
      <c r="R13" s="32">
        <f>Q13</f>
        <v>288</v>
      </c>
      <c r="S13" s="40">
        <v>3</v>
      </c>
    </row>
    <row r="14" spans="1:19" s="1" customFormat="1" ht="15">
      <c r="A14" s="19">
        <v>4</v>
      </c>
      <c r="B14" s="26" t="s">
        <v>45</v>
      </c>
      <c r="C14" s="28" t="s">
        <v>8</v>
      </c>
      <c r="D14" s="38"/>
      <c r="E14" s="38"/>
      <c r="F14" s="38"/>
      <c r="G14" s="32">
        <v>22</v>
      </c>
      <c r="H14" s="38"/>
      <c r="I14" s="32">
        <v>50</v>
      </c>
      <c r="J14" s="32">
        <v>40</v>
      </c>
      <c r="K14" s="32">
        <v>40</v>
      </c>
      <c r="L14" s="32">
        <v>36</v>
      </c>
      <c r="M14" s="38"/>
      <c r="N14" s="32">
        <v>40</v>
      </c>
      <c r="O14" s="32">
        <v>25</v>
      </c>
      <c r="P14" s="32">
        <v>32</v>
      </c>
      <c r="Q14" s="32">
        <f t="shared" si="0"/>
        <v>285</v>
      </c>
      <c r="R14" s="32">
        <f>Q14</f>
        <v>285</v>
      </c>
      <c r="S14" s="40" t="s">
        <v>6</v>
      </c>
    </row>
    <row r="15" spans="1:19" s="1" customFormat="1" ht="15">
      <c r="A15" s="19">
        <v>5</v>
      </c>
      <c r="B15" s="25" t="s">
        <v>45</v>
      </c>
      <c r="C15" s="24" t="s">
        <v>109</v>
      </c>
      <c r="D15" s="32">
        <v>28</v>
      </c>
      <c r="E15" s="32">
        <v>32</v>
      </c>
      <c r="F15" s="32">
        <v>36</v>
      </c>
      <c r="G15" s="32">
        <v>32</v>
      </c>
      <c r="H15" s="38"/>
      <c r="I15" s="38"/>
      <c r="J15" s="32">
        <v>32</v>
      </c>
      <c r="K15" s="38"/>
      <c r="L15" s="38"/>
      <c r="M15" s="38"/>
      <c r="N15" s="38"/>
      <c r="O15" s="32">
        <v>32</v>
      </c>
      <c r="P15" s="32">
        <v>28</v>
      </c>
      <c r="Q15" s="32">
        <f t="shared" si="0"/>
        <v>220</v>
      </c>
      <c r="R15" s="32">
        <f>Q15</f>
        <v>220</v>
      </c>
      <c r="S15" s="40" t="s">
        <v>5</v>
      </c>
    </row>
    <row r="16" spans="1:18" s="1" customFormat="1" ht="15">
      <c r="A16" s="19">
        <v>6</v>
      </c>
      <c r="B16" s="25" t="s">
        <v>45</v>
      </c>
      <c r="C16" s="24" t="s">
        <v>146</v>
      </c>
      <c r="D16" s="32">
        <v>20</v>
      </c>
      <c r="E16" s="32">
        <v>22</v>
      </c>
      <c r="F16" s="38"/>
      <c r="G16" s="38"/>
      <c r="H16" s="38"/>
      <c r="I16" s="32">
        <v>45</v>
      </c>
      <c r="J16" s="32">
        <v>25</v>
      </c>
      <c r="K16" s="38"/>
      <c r="L16" s="38"/>
      <c r="M16" s="32">
        <v>40</v>
      </c>
      <c r="N16" s="32">
        <v>28</v>
      </c>
      <c r="O16" s="32">
        <v>20</v>
      </c>
      <c r="P16" s="38"/>
      <c r="Q16" s="32">
        <f t="shared" si="0"/>
        <v>200</v>
      </c>
      <c r="R16" s="37"/>
    </row>
    <row r="17" spans="1:18" s="1" customFormat="1" ht="15">
      <c r="A17" s="19">
        <v>7</v>
      </c>
      <c r="B17" s="26" t="s">
        <v>89</v>
      </c>
      <c r="C17" s="27" t="s">
        <v>90</v>
      </c>
      <c r="D17" s="32">
        <v>50</v>
      </c>
      <c r="E17" s="32">
        <v>50</v>
      </c>
      <c r="F17" s="38"/>
      <c r="G17" s="32">
        <v>50</v>
      </c>
      <c r="H17" s="38"/>
      <c r="I17" s="38"/>
      <c r="J17" s="38"/>
      <c r="K17" s="38"/>
      <c r="L17" s="38"/>
      <c r="M17" s="38"/>
      <c r="N17" s="38"/>
      <c r="O17" s="32">
        <v>50</v>
      </c>
      <c r="P17" s="38"/>
      <c r="Q17" s="32">
        <f t="shared" si="0"/>
        <v>200</v>
      </c>
      <c r="R17" s="37"/>
    </row>
    <row r="18" spans="1:19" s="1" customFormat="1" ht="15">
      <c r="A18" s="19">
        <v>8</v>
      </c>
      <c r="B18" s="25" t="s">
        <v>89</v>
      </c>
      <c r="C18" s="24" t="s">
        <v>161</v>
      </c>
      <c r="D18" s="32">
        <v>25</v>
      </c>
      <c r="E18" s="32">
        <v>25</v>
      </c>
      <c r="F18" s="32">
        <v>28</v>
      </c>
      <c r="G18" s="32">
        <v>25</v>
      </c>
      <c r="H18" s="38"/>
      <c r="I18" s="38"/>
      <c r="J18" s="38"/>
      <c r="K18" s="38"/>
      <c r="L18" s="32">
        <v>32</v>
      </c>
      <c r="M18" s="38"/>
      <c r="N18" s="32">
        <v>36</v>
      </c>
      <c r="O18" s="32">
        <v>28</v>
      </c>
      <c r="P18" s="38"/>
      <c r="Q18" s="32">
        <f t="shared" si="0"/>
        <v>199</v>
      </c>
      <c r="R18" s="32">
        <f>Q18</f>
        <v>199</v>
      </c>
      <c r="S18" s="40" t="s">
        <v>4</v>
      </c>
    </row>
    <row r="19" spans="1:18" s="1" customFormat="1" ht="15">
      <c r="A19" s="19">
        <v>9</v>
      </c>
      <c r="B19" s="26" t="s">
        <v>89</v>
      </c>
      <c r="C19" s="27" t="s">
        <v>104</v>
      </c>
      <c r="D19" s="38"/>
      <c r="E19" s="38"/>
      <c r="F19" s="38"/>
      <c r="G19" s="38"/>
      <c r="H19" s="38"/>
      <c r="I19" s="38"/>
      <c r="J19" s="38"/>
      <c r="K19" s="32">
        <v>45</v>
      </c>
      <c r="L19" s="32">
        <v>45</v>
      </c>
      <c r="M19" s="32">
        <v>45</v>
      </c>
      <c r="N19" s="38"/>
      <c r="O19" s="38"/>
      <c r="P19" s="32">
        <v>50</v>
      </c>
      <c r="Q19" s="32">
        <f t="shared" si="0"/>
        <v>185</v>
      </c>
      <c r="R19" s="37"/>
    </row>
    <row r="20" spans="1:18" s="1" customFormat="1" ht="15">
      <c r="A20" s="19">
        <v>10</v>
      </c>
      <c r="B20" s="25" t="s">
        <v>45</v>
      </c>
      <c r="C20" s="24" t="s">
        <v>29</v>
      </c>
      <c r="D20" s="32">
        <v>32</v>
      </c>
      <c r="E20" s="32">
        <v>28</v>
      </c>
      <c r="F20" s="32">
        <v>32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2">
        <f t="shared" si="0"/>
        <v>92</v>
      </c>
      <c r="R20" s="37"/>
    </row>
    <row r="21" spans="1:18" s="1" customFormat="1" ht="15">
      <c r="A21" s="19">
        <v>11</v>
      </c>
      <c r="B21" s="26" t="s">
        <v>89</v>
      </c>
      <c r="C21" s="28" t="s">
        <v>110</v>
      </c>
      <c r="D21" s="32">
        <v>22</v>
      </c>
      <c r="E21" s="38"/>
      <c r="F21" s="32">
        <v>25</v>
      </c>
      <c r="G21" s="38"/>
      <c r="H21" s="38"/>
      <c r="I21" s="32">
        <v>40</v>
      </c>
      <c r="J21" s="38"/>
      <c r="K21" s="38"/>
      <c r="L21" s="38"/>
      <c r="M21" s="38"/>
      <c r="N21" s="38"/>
      <c r="O21" s="38"/>
      <c r="P21" s="38"/>
      <c r="Q21" s="32">
        <f t="shared" si="0"/>
        <v>87</v>
      </c>
      <c r="R21" s="37"/>
    </row>
    <row r="22" spans="1:18" s="1" customFormat="1" ht="15">
      <c r="A22" s="19">
        <v>12</v>
      </c>
      <c r="B22" s="26" t="s">
        <v>45</v>
      </c>
      <c r="C22" s="24" t="s">
        <v>116</v>
      </c>
      <c r="D22" s="38"/>
      <c r="E22" s="32">
        <v>20</v>
      </c>
      <c r="F22" s="32">
        <v>22</v>
      </c>
      <c r="G22" s="32">
        <v>20</v>
      </c>
      <c r="H22" s="38"/>
      <c r="I22" s="38"/>
      <c r="J22" s="38"/>
      <c r="K22" s="38"/>
      <c r="L22" s="38"/>
      <c r="M22" s="38"/>
      <c r="N22" s="38"/>
      <c r="O22" s="32">
        <v>18</v>
      </c>
      <c r="P22" s="38"/>
      <c r="Q22" s="32">
        <f t="shared" si="0"/>
        <v>80</v>
      </c>
      <c r="R22" s="37"/>
    </row>
    <row r="23" spans="1:18" s="1" customFormat="1" ht="15">
      <c r="A23" s="19">
        <v>13</v>
      </c>
      <c r="B23" s="26" t="s">
        <v>45</v>
      </c>
      <c r="C23" s="24" t="s">
        <v>100</v>
      </c>
      <c r="D23" s="38"/>
      <c r="E23" s="38"/>
      <c r="F23" s="38"/>
      <c r="G23" s="32">
        <v>28</v>
      </c>
      <c r="H23" s="38"/>
      <c r="I23" s="38"/>
      <c r="J23" s="32">
        <v>28</v>
      </c>
      <c r="K23" s="38"/>
      <c r="L23" s="38"/>
      <c r="M23" s="38"/>
      <c r="N23" s="38"/>
      <c r="O23" s="38"/>
      <c r="P23" s="38"/>
      <c r="Q23" s="32">
        <f t="shared" si="0"/>
        <v>56</v>
      </c>
      <c r="R23" s="37"/>
    </row>
    <row r="24" spans="1:18" s="1" customFormat="1" ht="15">
      <c r="A24" s="19">
        <v>14</v>
      </c>
      <c r="B24" s="25" t="s">
        <v>45</v>
      </c>
      <c r="C24" s="24" t="s">
        <v>0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2">
        <v>22</v>
      </c>
      <c r="P24" s="32">
        <v>25</v>
      </c>
      <c r="Q24" s="32">
        <f t="shared" si="0"/>
        <v>47</v>
      </c>
      <c r="R24" s="37"/>
    </row>
    <row r="25" spans="1:18" s="1" customFormat="1" ht="15">
      <c r="A25" s="19">
        <v>15</v>
      </c>
      <c r="B25" s="26" t="s">
        <v>46</v>
      </c>
      <c r="C25" s="27" t="s">
        <v>80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2">
        <f t="shared" si="0"/>
        <v>0</v>
      </c>
      <c r="R25" s="37"/>
    </row>
    <row r="26" spans="1:18" s="1" customFormat="1" ht="15">
      <c r="A26" s="19">
        <v>16</v>
      </c>
      <c r="B26" s="26" t="s">
        <v>46</v>
      </c>
      <c r="C26" s="27" t="s">
        <v>81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2">
        <f t="shared" si="0"/>
        <v>0</v>
      </c>
      <c r="R26" s="37"/>
    </row>
    <row r="27" spans="1:18" s="1" customFormat="1" ht="15">
      <c r="A27" s="19">
        <v>17</v>
      </c>
      <c r="B27" s="25" t="s">
        <v>89</v>
      </c>
      <c r="C27" s="24" t="s">
        <v>145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2">
        <f t="shared" si="0"/>
        <v>0</v>
      </c>
      <c r="R27" s="37"/>
    </row>
    <row r="28" spans="1:18" ht="15">
      <c r="A28" s="19">
        <v>18</v>
      </c>
      <c r="B28" s="26" t="s">
        <v>45</v>
      </c>
      <c r="C28" s="27" t="s">
        <v>62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2">
        <f t="shared" si="0"/>
        <v>0</v>
      </c>
      <c r="R28" s="37"/>
    </row>
    <row r="29" spans="1:18" s="1" customFormat="1" ht="15">
      <c r="A29" s="19">
        <v>19</v>
      </c>
      <c r="B29" s="26" t="s">
        <v>89</v>
      </c>
      <c r="C29" s="27" t="s">
        <v>79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2">
        <f t="shared" si="0"/>
        <v>0</v>
      </c>
      <c r="R29" s="37"/>
    </row>
    <row r="30" spans="1:18" s="1" customFormat="1" ht="15">
      <c r="A30" s="19">
        <v>20</v>
      </c>
      <c r="B30" s="25" t="s">
        <v>45</v>
      </c>
      <c r="C30" s="27" t="s">
        <v>78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2">
        <f t="shared" si="0"/>
        <v>0</v>
      </c>
      <c r="R30" s="37"/>
    </row>
    <row r="31" spans="3:18" s="16" customFormat="1" ht="18">
      <c r="C31" s="16" t="s">
        <v>14</v>
      </c>
      <c r="D31" s="29">
        <f aca="true" t="shared" si="1" ref="D31:N31">SUM(D11:D30)</f>
        <v>298</v>
      </c>
      <c r="E31" s="29">
        <f t="shared" si="1"/>
        <v>298</v>
      </c>
      <c r="F31" s="29">
        <f t="shared" si="1"/>
        <v>278</v>
      </c>
      <c r="G31" s="29">
        <f t="shared" si="1"/>
        <v>298</v>
      </c>
      <c r="H31" s="29">
        <f t="shared" si="1"/>
        <v>95</v>
      </c>
      <c r="I31" s="29">
        <f t="shared" si="1"/>
        <v>135</v>
      </c>
      <c r="J31" s="29">
        <f t="shared" si="1"/>
        <v>256</v>
      </c>
      <c r="K31" s="29">
        <f t="shared" si="1"/>
        <v>135</v>
      </c>
      <c r="L31" s="29">
        <f t="shared" si="1"/>
        <v>203</v>
      </c>
      <c r="M31" s="29">
        <f t="shared" si="1"/>
        <v>135</v>
      </c>
      <c r="N31" s="29">
        <f t="shared" si="1"/>
        <v>231</v>
      </c>
      <c r="O31" s="29">
        <f>SUM(O11:O30)</f>
        <v>316</v>
      </c>
      <c r="P31" s="29">
        <f>SUM(P11:P30)</f>
        <v>256</v>
      </c>
      <c r="Q31" s="8">
        <f>SUM(Q11:Q30)</f>
        <v>2934</v>
      </c>
      <c r="R31" s="41"/>
    </row>
  </sheetData>
  <sheetProtection/>
  <mergeCells count="1">
    <mergeCell ref="F2:P2"/>
  </mergeCells>
  <printOptions horizontalCentered="1"/>
  <pageMargins left="0.19652777777777777" right="0.19652777777777777" top="1.3777777777777778" bottom="0.7875" header="0.5118055555555555" footer="0.5118055555555555"/>
  <pageSetup fitToHeight="1" fitToWidth="1" horizontalDpi="300" verticalDpi="300" orientation="landscape" paperSize="9" scale="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Semprini</dc:creator>
  <cp:keywords/>
  <dc:description/>
  <cp:lastModifiedBy>Gabriele Galvani</cp:lastModifiedBy>
  <cp:lastPrinted>2014-01-15T20:24:12Z</cp:lastPrinted>
  <dcterms:created xsi:type="dcterms:W3CDTF">2011-01-03T18:01:05Z</dcterms:created>
  <dcterms:modified xsi:type="dcterms:W3CDTF">2018-12-18T22:06:59Z</dcterms:modified>
  <cp:category/>
  <cp:version/>
  <cp:contentType/>
  <cp:contentStatus/>
</cp:coreProperties>
</file>